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G:\Procurement Folder\ALTAK - CAMDEN MASTER FILE\B. CONTRACT DOCUMENTS\7. PRE-CONTRACT BOQ\HAZMAT\"/>
    </mc:Choice>
  </mc:AlternateContent>
  <xr:revisionPtr revIDLastSave="0" documentId="13_ncr:1_{43216E26-5904-4C50-AAAE-2FB04E94E2E9}" xr6:coauthVersionLast="47" xr6:coauthVersionMax="47" xr10:uidLastSave="{00000000-0000-0000-0000-000000000000}"/>
  <bookViews>
    <workbookView xWindow="-110" yWindow="-110" windowWidth="19420" windowHeight="10300" xr2:uid="{00000000-000D-0000-FFFF-FFFF00000000}"/>
  </bookViews>
  <sheets>
    <sheet name="Cover" sheetId="9" r:id="rId1"/>
    <sheet name="Flyer 1" sheetId="13" r:id="rId2"/>
    <sheet name="Contents" sheetId="10" r:id="rId3"/>
    <sheet name="Flyer 2" sheetId="14" r:id="rId4"/>
    <sheet name="Notes to Tenderers" sheetId="11" r:id="rId5"/>
    <sheet name="Flyer 3" sheetId="15" r:id="rId6"/>
    <sheet name="Section 1 - Summary" sheetId="20" state="hidden" r:id="rId7"/>
    <sheet name="Section 2 - Summary " sheetId="22" state="hidden" r:id="rId8"/>
    <sheet name="BOQ" sheetId="26" r:id="rId9"/>
    <sheet name="Flyer 5" sheetId="16" r:id="rId10"/>
    <sheet name="Final Summary" sheetId="18"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10">#REF!</definedName>
    <definedName name="\0" localSheetId="6">#REF!</definedName>
    <definedName name="\0" localSheetId="7">#REF!</definedName>
    <definedName name="\0">#REF!</definedName>
    <definedName name="\a" localSheetId="10">#REF!</definedName>
    <definedName name="\a" localSheetId="6">#REF!</definedName>
    <definedName name="\a" localSheetId="7">#REF!</definedName>
    <definedName name="\a">#REF!</definedName>
    <definedName name="\d" localSheetId="10">#REF!</definedName>
    <definedName name="\d" localSheetId="6">#REF!</definedName>
    <definedName name="\d" localSheetId="7">#REF!</definedName>
    <definedName name="\d">#REF!</definedName>
    <definedName name="\e">#REF!</definedName>
    <definedName name="\f">#REF!</definedName>
    <definedName name="\h">#REF!</definedName>
    <definedName name="\i">#REF!</definedName>
    <definedName name="\j">#REF!</definedName>
    <definedName name="\n">#REF!</definedName>
    <definedName name="\o">#REF!</definedName>
    <definedName name="\p">#REF!</definedName>
    <definedName name="\q">#REF!</definedName>
    <definedName name="\r">#REF!</definedName>
    <definedName name="\s">#REF!</definedName>
    <definedName name="\t">#REF!</definedName>
    <definedName name="\u">#REF!</definedName>
    <definedName name="\w">#REF!</definedName>
    <definedName name="\x">#REF!</definedName>
    <definedName name="\y">#REF!</definedName>
    <definedName name="\z">#REF!</definedName>
    <definedName name="___M777">#REF!</definedName>
    <definedName name="__M777">#REF!</definedName>
    <definedName name="_CPA1" localSheetId="8">BOQ!_CPA1</definedName>
    <definedName name="_CPA1" localSheetId="10">'Final Summary'!_CPA1</definedName>
    <definedName name="_CPA1" localSheetId="6">'Section 1 - Summary'!_CPA1</definedName>
    <definedName name="_CPA1" localSheetId="7">'Section 2 - Summary '!_CPA1</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Fill" localSheetId="10" hidden="1">#REF!</definedName>
    <definedName name="_Fill" localSheetId="6" hidden="1">#REF!</definedName>
    <definedName name="_Fill" localSheetId="7" hidden="1">#REF!</definedName>
    <definedName name="_Fill" hidden="1">#REF!</definedName>
    <definedName name="_Key1" localSheetId="10" hidden="1">[2]AIRCON!#REF!</definedName>
    <definedName name="_Key1" localSheetId="6" hidden="1">[2]AIRCON!#REF!</definedName>
    <definedName name="_Key1" localSheetId="7" hidden="1">[2]AIRCON!#REF!</definedName>
    <definedName name="_Key1" hidden="1">[2]AIRCON!#REF!</definedName>
    <definedName name="_Key2" localSheetId="10" hidden="1">[2]AIRCON!#REF!</definedName>
    <definedName name="_Key2" localSheetId="6" hidden="1">[2]AIRCON!#REF!</definedName>
    <definedName name="_Key2" localSheetId="7" hidden="1">[2]AIRCON!#REF!</definedName>
    <definedName name="_Key2" hidden="1">[2]AIRCON!#REF!</definedName>
    <definedName name="_M11" localSheetId="10">#REF!</definedName>
    <definedName name="_M11" localSheetId="6">#REF!</definedName>
    <definedName name="_M11" localSheetId="7">#REF!</definedName>
    <definedName name="_M11">#REF!</definedName>
    <definedName name="_M13" localSheetId="10">#REF!</definedName>
    <definedName name="_M13" localSheetId="6">#REF!</definedName>
    <definedName name="_M13" localSheetId="7">#REF!</definedName>
    <definedName name="_M13">#REF!</definedName>
    <definedName name="_M14" localSheetId="10">#REF!</definedName>
    <definedName name="_M14" localSheetId="6">#REF!</definedName>
    <definedName name="_M14" localSheetId="7">#REF!</definedName>
    <definedName name="_M14">#REF!</definedName>
    <definedName name="_M15">#REF!</definedName>
    <definedName name="_M16">#REF!</definedName>
    <definedName name="_M17">#REF!</definedName>
    <definedName name="_M18">#REF!</definedName>
    <definedName name="_M777">#REF!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Parse_Out" localSheetId="10" hidden="1">#REF!</definedName>
    <definedName name="_Parse_Out" localSheetId="6" hidden="1">#REF!</definedName>
    <definedName name="_Parse_Out" localSheetId="7" hidden="1">#REF!</definedName>
    <definedName name="_Parse_Out" hidden="1">#REF!</definedName>
    <definedName name="_Sort" localSheetId="10" hidden="1">[2]AIRCON!#REF!</definedName>
    <definedName name="_Sort" localSheetId="6" hidden="1">[2]AIRCON!#REF!</definedName>
    <definedName name="_Sort" localSheetId="7" hidden="1">[2]AIRCON!#REF!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wvu.all." localSheetId="10" hidden="1">#REF!</definedName>
    <definedName name="ACwvu.all." localSheetId="6" hidden="1">#REF!</definedName>
    <definedName name="ACwvu.all." localSheetId="7" hidden="1">#REF!</definedName>
    <definedName name="ACwvu.all." hidden="1">#REF!</definedName>
    <definedName name="ACwvu.prices." localSheetId="10" hidden="1">#REF!</definedName>
    <definedName name="ACwvu.prices." localSheetId="6" hidden="1">#REF!</definedName>
    <definedName name="ACwvu.prices." localSheetId="7" hidden="1">#REF!</definedName>
    <definedName name="ACwvu.prices." hidden="1">#REF!</definedName>
    <definedName name="ACwvu.summary." localSheetId="10" hidden="1">#REF!</definedName>
    <definedName name="ACwvu.summary." localSheetId="6" hidden="1">#REF!</definedName>
    <definedName name="ACwvu.summary." localSheetId="7" hidden="1">#REF!</definedName>
    <definedName name="ACwvu.summary." hidden="1">#REF!</definedName>
    <definedName name="AGE_PROFILE">[3]Validation!$B$2957:$B$2958</definedName>
    <definedName name="ALL" localSheetId="10">#REF!</definedName>
    <definedName name="ALL" localSheetId="6">#REF!</definedName>
    <definedName name="ALL" localSheetId="7">#REF!</definedName>
    <definedName name="ALL">#REF!</definedName>
    <definedName name="ALS" localSheetId="10">#REF!</definedName>
    <definedName name="ALS" localSheetId="6">#REF!</definedName>
    <definedName name="ALS" localSheetId="7">#REF!</definedName>
    <definedName name="ALS">#REF!</definedName>
    <definedName name="ARCHITEC" localSheetId="10">#REF!</definedName>
    <definedName name="ARCHITEC" localSheetId="6">#REF!</definedName>
    <definedName name="ARCHITEC" localSheetId="7">#REF!</definedName>
    <definedName name="ARCHITEC">#REF!</definedName>
    <definedName name="Area_Print">#REF!</definedName>
    <definedName name="bbb">#REF!</definedName>
    <definedName name="bbbr">#REF!</definedName>
    <definedName name="BOND">#REF!</definedName>
    <definedName name="BOQ">#REF!</definedName>
    <definedName name="BOTBOX">#REF!</definedName>
    <definedName name="BPL">[4]Re!$D$293:$D$314</definedName>
    <definedName name="C_" localSheetId="10">#REF!</definedName>
    <definedName name="C_" localSheetId="6">#REF!</definedName>
    <definedName name="C_" localSheetId="7">#REF!</definedName>
    <definedName name="C_">#REF!</definedName>
    <definedName name="C2413914" localSheetId="10" hidden="1">#REF!</definedName>
    <definedName name="C2413914" localSheetId="6" hidden="1">#REF!</definedName>
    <definedName name="C2413914" localSheetId="7" hidden="1">#REF!</definedName>
    <definedName name="C2413914" hidden="1">#REF!</definedName>
    <definedName name="CA_275" localSheetId="10">#REF!</definedName>
    <definedName name="CA_275" localSheetId="6">#REF!</definedName>
    <definedName name="CA_275" localSheetId="7">#REF!</definedName>
    <definedName name="CA_275">#REF!</definedName>
    <definedName name="CA_320">#REF!</definedName>
    <definedName name="CA_370">#REF!</definedName>
    <definedName name="Calc_A">#REF!</definedName>
    <definedName name="Calc_B">#REF!</definedName>
    <definedName name="Calc_C">#REF!</definedName>
    <definedName name="Calc_D">#REF!</definedName>
    <definedName name="Calc_E">#REF!</definedName>
    <definedName name="Calc_F">#REF!</definedName>
    <definedName name="Calc_G">#REF!</definedName>
    <definedName name="Calc_H">#REF!</definedName>
    <definedName name="Calc_I">#REF!</definedName>
    <definedName name="Calc_J">#REF!</definedName>
    <definedName name="Calc_K">#REF!</definedName>
    <definedName name="Calc_k1">#REF!</definedName>
    <definedName name="Calc_k10">#REF!</definedName>
    <definedName name="Calc_k11">#REF!</definedName>
    <definedName name="Calc_k12">#REF!</definedName>
    <definedName name="Calc_k13">#REF!</definedName>
    <definedName name="Calc_k14">#REF!</definedName>
    <definedName name="Calc_k15">#REF!</definedName>
    <definedName name="Calc_k16">#REF!</definedName>
    <definedName name="Calc_k2">#REF!</definedName>
    <definedName name="Calc_k3">#REF!</definedName>
    <definedName name="Calc_k4">#REF!</definedName>
    <definedName name="Calc_k5">#REF!</definedName>
    <definedName name="Calc_k6">#REF!</definedName>
    <definedName name="Calc_k7">#REF!</definedName>
    <definedName name="Calc_k8">#REF!</definedName>
    <definedName name="Calc_k9">#REF!</definedName>
    <definedName name="Calc_L">#REF!</definedName>
    <definedName name="Calc_M">#REF!</definedName>
    <definedName name="Calc_N">#REF!</definedName>
    <definedName name="Calc_O">#REF!</definedName>
    <definedName name="Calc_P">#REF!</definedName>
    <definedName name="CalcInternal">#REF!</definedName>
    <definedName name="CANCEL">#REF!</definedName>
    <definedName name="CASHFLOW">#REF!</definedName>
    <definedName name="CCC">#REF!</definedName>
    <definedName name="ch" localSheetId="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1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7"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1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7"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 localSheetId="10">#REF!</definedName>
    <definedName name="CL" localSheetId="6">#REF!</definedName>
    <definedName name="CL" localSheetId="7">#REF!</definedName>
    <definedName name="CL">#REF!</definedName>
    <definedName name="CL_275" localSheetId="10">#REF!</definedName>
    <definedName name="CL_275" localSheetId="6">#REF!</definedName>
    <definedName name="CL_275" localSheetId="7">#REF!</definedName>
    <definedName name="CL_275">#REF!</definedName>
    <definedName name="CL_320" localSheetId="10">#REF!</definedName>
    <definedName name="CL_320" localSheetId="6">#REF!</definedName>
    <definedName name="CL_320" localSheetId="7">#REF!</definedName>
    <definedName name="CL_320">#REF!</definedName>
    <definedName name="CL_370">#REF!</definedName>
    <definedName name="Clear_CAST_Price_Summary" localSheetId="8">BOQ!Clear_CAST_Price_Summary</definedName>
    <definedName name="Clear_CAST_Price_Summary" localSheetId="10">'Final Summary'!Clear_CAST_Price_Summary</definedName>
    <definedName name="Clear_CAST_Price_Summary" localSheetId="6">'Section 1 - Summary'!Clear_CAST_Price_Summary</definedName>
    <definedName name="Clear_CAST_Price_Summary" localSheetId="7">'Section 2 - Summary '!Clear_CAST_Price_Summary</definedName>
    <definedName name="Clear_CAST_Price_Summary">[0]!Clear_CAST_Price_Summary</definedName>
    <definedName name="CMO" localSheetId="10">#REF!</definedName>
    <definedName name="CMO" localSheetId="6">#REF!</definedName>
    <definedName name="CMO" localSheetId="7">#REF!</definedName>
    <definedName name="CMO">#REF!</definedName>
    <definedName name="Coast" localSheetId="8">BOQ!Coast</definedName>
    <definedName name="Coast" localSheetId="10">'Final Summary'!Coast</definedName>
    <definedName name="Coast" localSheetId="6">'Section 1 - Summary'!Coast</definedName>
    <definedName name="Coast" localSheetId="7">'Section 2 - Summary '!Coast</definedName>
    <definedName name="Coast">[0]!Coast</definedName>
    <definedName name="Cost_Centre" localSheetId="10">'[5]AT COMPLETION'!#REF!</definedName>
    <definedName name="Cost_Centre" localSheetId="6">'[5]AT COMPLETION'!#REF!</definedName>
    <definedName name="Cost_Centre" localSheetId="7">'[5]AT COMPLETION'!#REF!</definedName>
    <definedName name="Cost_Centre">'[5]AT COMPLETION'!#REF!</definedName>
    <definedName name="CPA_A" localSheetId="10">#REF!</definedName>
    <definedName name="CPA_A" localSheetId="6">#REF!</definedName>
    <definedName name="CPA_A" localSheetId="7">#REF!</definedName>
    <definedName name="CPA_A">#REF!</definedName>
    <definedName name="CPA_B" localSheetId="10">#REF!</definedName>
    <definedName name="CPA_B" localSheetId="6">#REF!</definedName>
    <definedName name="CPA_B" localSheetId="7">#REF!</definedName>
    <definedName name="CPA_B">#REF!</definedName>
    <definedName name="CPA_C" localSheetId="10">#REF!</definedName>
    <definedName name="CPA_C" localSheetId="6">#REF!</definedName>
    <definedName name="CPA_C" localSheetId="7">#REF!</definedName>
    <definedName name="CPA_C">#REF!</definedName>
    <definedName name="CPA_D">#REF!</definedName>
    <definedName name="CPA_E">#REF!</definedName>
    <definedName name="CPA_F">#REF!</definedName>
    <definedName name="CPA_G">#REF!</definedName>
    <definedName name="CPA_H">#REF!</definedName>
    <definedName name="CPA_I">#REF!</definedName>
    <definedName name="CPA_J">#REF!</definedName>
    <definedName name="CPA_K">#REF!</definedName>
    <definedName name="CPA_L">#REF!</definedName>
    <definedName name="CPA_M">#REF!</definedName>
    <definedName name="CPA_N">#REF!</definedName>
    <definedName name="CPA_O">#REF!</definedName>
    <definedName name="CPA_P">#REF!</definedName>
    <definedName name="CPACalculations">#REF!</definedName>
    <definedName name="CPAFormulae">#REF!</definedName>
    <definedName name="CR">#REF!</definedName>
    <definedName name="CS">#REF!</definedName>
    <definedName name="Cwvu.summary." hidden="1">#REF!</definedName>
    <definedName name="CXXX">'[1]10'!$F$175:$F$182</definedName>
    <definedName name="D" localSheetId="10">#REF!</definedName>
    <definedName name="D" localSheetId="6">#REF!</definedName>
    <definedName name="D" localSheetId="7">#REF!</definedName>
    <definedName name="D">#REF!</definedName>
    <definedName name="DAE_ELK" localSheetId="10">#REF!</definedName>
    <definedName name="DAE_ELK" localSheetId="6">#REF!</definedName>
    <definedName name="DAE_ELK" localSheetId="7">#REF!</definedName>
    <definedName name="DAE_ELK">#REF!</definedName>
    <definedName name="DAE_GRD" localSheetId="10">#REF!</definedName>
    <definedName name="DAE_GRD" localSheetId="6">#REF!</definedName>
    <definedName name="DAE_GRD" localSheetId="7">#REF!</definedName>
    <definedName name="DAE_GRD">#REF!</definedName>
    <definedName name="Data">#REF!</definedName>
    <definedName name="Data_Daywork">#REF!</definedName>
    <definedName name="Data_Opt_Bill5">#REF!</definedName>
    <definedName name="DATA1">'[6]Unit 1'!$I$18:$P$37,'[6]Unit 1'!$I$41:$P$60,'[6]Unit 1'!$I$64:$P$83,'[6]Unit 1'!$I$87:$P$106,'[6]Unit 1'!$I$110:$P$135,'[6]Unit 1'!$I$139:$P$158,'[6]Unit 1'!$I$162:$P$181</definedName>
    <definedName name="DATA10">'[6]Unit 5'!$I$274:$P$293,'[6]Unit 5'!$I$298:$O$298,'[6]Unit 5'!$P$298:$P$312,'[6]Unit 5'!$I$298:$P$477,'[6]Unit 5'!$I$481:$P$500,'[6]Unit 5'!$I$504:$P$875,'[6]Unit 5'!$I$879:$P$892</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6'!$I$504:$P$875,'[6]Unit 6'!$I$879:$P$892</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Plant'!$I$504:$P$875,'[6]Common Plant'!$I$879:$P$892</definedName>
    <definedName name="DATA15" localSheetId="10">#REF!</definedName>
    <definedName name="DATA15" localSheetId="6">#REF!</definedName>
    <definedName name="DATA15" localSheetId="7">#REF!</definedName>
    <definedName name="DATA15">#REF!</definedName>
    <definedName name="DATA16" localSheetId="10">#REF!</definedName>
    <definedName name="DATA16" localSheetId="6">#REF!</definedName>
    <definedName name="DATA16" localSheetId="7">#REF!</definedName>
    <definedName name="DATA16">#REF!</definedName>
    <definedName name="DATA17" localSheetId="10">#REF!</definedName>
    <definedName name="DATA17" localSheetId="6">#REF!</definedName>
    <definedName name="DATA17" localSheetId="7">#REF!</definedName>
    <definedName name="DATA17">#REF!</definedName>
    <definedName name="DATA18">#REF!</definedName>
    <definedName name="DATA19">#REF!</definedName>
    <definedName name="DATA2">'[6]Unit 1'!$I$185:$P$210,'[6]Unit 1'!$I$214:$P$237,'[6]Unit 1'!$I$241:$P$270,'[6]Unit 1'!$I$274:$P$293,'[6]Unit 1'!$I$298:$P$477,'[6]Unit 1'!$I$481:$P$500,'[6]Unit 1'!$I$504:$P$875,'[6]Unit 1'!$I$879:$P$892</definedName>
    <definedName name="DATA3">'[6]Unit 2'!$I$18:$P$37,'[6]Unit 2'!$I$41:$P$60,'[6]Unit 2'!$I$64:$P$83,'[6]Unit 2'!$I$87:$P$106,'[6]Unit 2'!$I$110:$P$135,'[6]Unit 2'!$I$139:$P$158,'[6]Unit 2'!$I$162:$P$181,'[6]Unit 2'!$I$185:$P$210,'[6]Unit 2'!$I$214:$P$237,'[6]Unit 2'!$I$241:$P$270</definedName>
    <definedName name="DATA4">'[6]Unit 2'!$I$274:$P$293,'[6]Unit 2'!$I$298:$P$477,'[6]Unit 2'!$I$481:$P$500,'[6]Unit 2'!$I$504:$P$875,'[6]Unit 2'!$I$879:$P$892</definedName>
    <definedName name="DATA5">'[6]Unit 3'!$I$18:$P$37,'[6]Unit 3'!$I$41:$P$60,'[6]Unit 3'!$I$64:$P$83,'[6]Unit 3'!$I$87:$P$106,'[6]Unit 3'!$I$110:$P$135,'[6]Unit 3'!$I$139:$P$158,'[6]Unit 3'!$I$162:$P$181,'[6]Unit 3'!$I$185:$P$210,'[6]Unit 3'!$I$214:$P$237,'[6]Unit 3'!$I$241:$P$270</definedName>
    <definedName name="DATA6">'[6]Unit 3'!$I$274:$P$293,'[6]Unit 3'!$I$298:$P$477,'[6]Unit 3'!$I$481:$P$500,'[6]Unit 3'!$I$504:$P$875,'[6]Unit 3'!$I$879:$P$892</definedName>
    <definedName name="DATA7">'[6]Unit 4'!$I$18:$P$37,'[6]Unit 4'!$I$41:$P$60,'[6]Unit 4'!$I$64:$P$83,'[6]Unit 4'!$I$87:$P$106,'[6]Unit 4'!$I$110:$P$135,'[6]Unit 4'!$I$139:$P$158,'[6]Unit 4'!$I$162:$P$181,'[6]Unit 4'!$I$185:$P$210,'[6]Unit 4'!$I$214:$P$237,'[6]Unit 4'!$I$241:$P$270</definedName>
    <definedName name="DATA8">'[6]Unit 4'!$I$274:$P$293,'[6]Unit 4'!$I$298:$P$477,'[6]Unit 4'!$I$481:$P$500,'[6]Unit 4'!$I$504:$P$875,'[6]Unit 4'!$I$879:$P$892</definedName>
    <definedName name="DATA9">'[6]Unit 5'!$I$18:$P$37,'[6]Unit 5'!$I$41:$P$60,'[6]Unit 5'!$I$64:$P$83,'[6]Unit 5'!$I$87:$P$106,'[6]Unit 5'!$I$110:$P$135,'[6]Unit 5'!$I$139:$P$158,'[6]Unit 5'!$I$162:$P$181,'[6]Unit 5'!$I$185:$P$210,'[6]Unit 5'!$I$214:$P$237,'[6]Unit 5'!$I$241:$P$270</definedName>
    <definedName name="_xlnm.Database" localSheetId="10">#REF!</definedName>
    <definedName name="_xlnm.Database" localSheetId="6">#REF!</definedName>
    <definedName name="_xlnm.Database" localSheetId="7">#REF!</definedName>
    <definedName name="_xlnm.Database">#REF!</definedName>
    <definedName name="DAYS" localSheetId="10">#REF!</definedName>
    <definedName name="DAYS" localSheetId="6">#REF!</definedName>
    <definedName name="DAYS" localSheetId="7">#REF!</definedName>
    <definedName name="DAYS">#REF!</definedName>
    <definedName name="DB" localSheetId="10">#REF!</definedName>
    <definedName name="DB" localSheetId="6">#REF!</definedName>
    <definedName name="DB" localSheetId="7">#REF!</definedName>
    <definedName name="DB">#REF!</definedName>
    <definedName name="de">'[7]2.2'!#REF!</definedName>
    <definedName name="DECEMBER" localSheetId="10">#REF!</definedName>
    <definedName name="DECEMBER" localSheetId="6">#REF!</definedName>
    <definedName name="DECEMBER" localSheetId="7">#REF!</definedName>
    <definedName name="DECEMBER">#REF!</definedName>
    <definedName name="DEF_SH" localSheetId="10">#REF!</definedName>
    <definedName name="DEF_SH" localSheetId="6">#REF!</definedName>
    <definedName name="DEF_SH" localSheetId="7">#REF!</definedName>
    <definedName name="DEF_SH">#REF!</definedName>
    <definedName name="DEF_SHL" localSheetId="10">#REF!</definedName>
    <definedName name="DEF_SHL" localSheetId="6">#REF!</definedName>
    <definedName name="DEF_SHL" localSheetId="7">#REF!</definedName>
    <definedName name="DEF_SHL">#REF!</definedName>
    <definedName name="dis">#REF!</definedName>
    <definedName name="DISABILITY_STATUS">[3]Validation!$B$2959:$B$2968</definedName>
    <definedName name="disb" localSheetId="10">#REF!</definedName>
    <definedName name="disb" localSheetId="6">#REF!</definedName>
    <definedName name="disb" localSheetId="7">#REF!</definedName>
    <definedName name="disb">#REF!</definedName>
    <definedName name="Dismatle">#REF!</definedName>
    <definedName name="Dls">[1]Ein!$C$1143:$C$1162</definedName>
    <definedName name="DLYN">#N/A</definedName>
    <definedName name="DOTPRINT" localSheetId="10">#REF!</definedName>
    <definedName name="DOTPRINT" localSheetId="6">#REF!</definedName>
    <definedName name="DOTPRINT" localSheetId="7">#REF!</definedName>
    <definedName name="DOTPRINT">#REF!</definedName>
    <definedName name="DOUBLE_H.S_ASS" localSheetId="10">#REF!</definedName>
    <definedName name="DOUBLE_H.S_ASS" localSheetId="6">#REF!</definedName>
    <definedName name="DOUBLE_H.S_ASS" localSheetId="7">#REF!</definedName>
    <definedName name="DOUBLE_H.S_ASS">#REF!</definedName>
    <definedName name="DrainPipesAbove">#REF!</definedName>
    <definedName name="DrainPipeUnder">#REF!</definedName>
    <definedName name="DROP" localSheetId="10">#REF!</definedName>
    <definedName name="DROP" localSheetId="6">#REF!</definedName>
    <definedName name="DROP" localSheetId="7">#REF!</definedName>
    <definedName name="DROP">#REF!</definedName>
    <definedName name="DUC">#REF!</definedName>
    <definedName name="EEE">[1]E!#REF!</definedName>
    <definedName name="eeee" localSheetId="10">#REF!</definedName>
    <definedName name="eeee" localSheetId="6">#REF!</definedName>
    <definedName name="eeee" localSheetId="7">#REF!</definedName>
    <definedName name="eeee">#REF!</definedName>
    <definedName name="eeee1" localSheetId="10">#REF!</definedName>
    <definedName name="eeee1" localSheetId="6">#REF!</definedName>
    <definedName name="eeee1" localSheetId="7">#REF!</definedName>
    <definedName name="eeee1">#REF!</definedName>
    <definedName name="ELC" localSheetId="10">[8]Qm!#REF!</definedName>
    <definedName name="ELC" localSheetId="6">[8]Qm!#REF!</definedName>
    <definedName name="ELC" localSheetId="7">[8]Qm!#REF!</definedName>
    <definedName name="ELC">[8]Qm!#REF!</definedName>
    <definedName name="ELE" localSheetId="10">[8]Qm!#REF!</definedName>
    <definedName name="ELE" localSheetId="6">[8]Qm!#REF!</definedName>
    <definedName name="ELE" localSheetId="7">[8]Qm!#REF!</definedName>
    <definedName name="ELE">[8]Qm!#REF!</definedName>
    <definedName name="ELM">[8]Qm!#REF!</definedName>
    <definedName name="ELS">[8]Qm!#REF!</definedName>
    <definedName name="END_of_PRICE_FIX_SUMMARY" localSheetId="10">#REF!</definedName>
    <definedName name="END_of_PRICE_FIX_SUMMARY" localSheetId="6">#REF!</definedName>
    <definedName name="END_of_PRICE_FIX_SUMMARY" localSheetId="7">#REF!</definedName>
    <definedName name="END_of_PRICE_FIX_SUMMARY">#REF!</definedName>
    <definedName name="Ennd" localSheetId="10">#REF!</definedName>
    <definedName name="Ennd" localSheetId="6">#REF!</definedName>
    <definedName name="Ennd" localSheetId="7">#REF!</definedName>
    <definedName name="Ennd">#REF!</definedName>
    <definedName name="ER" localSheetId="10">#REF!</definedName>
    <definedName name="ER" localSheetId="6">#REF!</definedName>
    <definedName name="ER" localSheetId="7">#REF!</definedName>
    <definedName name="ER">#REF!</definedName>
    <definedName name="ermelo">#REF!</definedName>
    <definedName name="ermelo1">#REF!</definedName>
    <definedName name="EXEREP">#REF!</definedName>
    <definedName name="exsumm">#REF!</definedName>
    <definedName name="_xlnm.Extract">[9]BILL!$K$3:$K$16</definedName>
    <definedName name="Extract_MI">[9]BILL!$K$3:$K$16</definedName>
    <definedName name="EXXX">'[1]10'!$F$129:$F$168</definedName>
    <definedName name="FEECALC" localSheetId="10">#REF!</definedName>
    <definedName name="FEECALC" localSheetId="6">#REF!</definedName>
    <definedName name="FEECALC" localSheetId="7">#REF!</definedName>
    <definedName name="FEECALC">#REF!</definedName>
    <definedName name="Fees" localSheetId="10">SUM(#REF!)</definedName>
    <definedName name="Fees" localSheetId="6">SUM(#REF!)</definedName>
    <definedName name="Fees" localSheetId="7">SUM(#REF!)</definedName>
    <definedName name="Fees">SUM(#REF!)</definedName>
    <definedName name="fees1" localSheetId="10">#REF!</definedName>
    <definedName name="fees1" localSheetId="6">#REF!</definedName>
    <definedName name="fees1" localSheetId="7">#REF!</definedName>
    <definedName name="fees1">#REF!</definedName>
    <definedName name="FIN" localSheetId="10">#REF!</definedName>
    <definedName name="FIN" localSheetId="6">#REF!</definedName>
    <definedName name="FIN" localSheetId="7">#REF!</definedName>
    <definedName name="FIN">#REF!</definedName>
    <definedName name="FirePipes">#REF!</definedName>
    <definedName name="FLAG">#REF!</definedName>
    <definedName name="fldAward">[10]Admin!$L$2</definedName>
    <definedName name="FMO" localSheetId="10">#REF!</definedName>
    <definedName name="FMO" localSheetId="6">#REF!</definedName>
    <definedName name="FMO" localSheetId="7">#REF!</definedName>
    <definedName name="FMO">#REF!</definedName>
    <definedName name="Format">#REF!</definedName>
    <definedName name="FOUND" localSheetId="10">#REF!</definedName>
    <definedName name="FOUND" localSheetId="6">#REF!</definedName>
    <definedName name="FOUND" localSheetId="7">#REF!</definedName>
    <definedName name="FOUND">#REF!</definedName>
    <definedName name="fri_bl" localSheetId="10">#REF!</definedName>
    <definedName name="fri_bl" localSheetId="6">#REF!</definedName>
    <definedName name="fri_bl" localSheetId="7">#REF!</definedName>
    <definedName name="fri_bl">#REF!</definedName>
    <definedName name="fri_br">#REF!</definedName>
    <definedName name="fri_tl">#REF!</definedName>
    <definedName name="fri_tr">#REF!</definedName>
    <definedName name="GENERAL_SETTINGS_AND_CONVEYOR__INFORMATION">#REF!</definedName>
    <definedName name="GenSetConInfo">#REF!</definedName>
    <definedName name="Geyser">#REF!</definedName>
    <definedName name="Geyser2">'[11]2.2'!#REF!</definedName>
    <definedName name="GJ" localSheetId="10">#REF!</definedName>
    <definedName name="GJ" localSheetId="6">#REF!</definedName>
    <definedName name="GJ" localSheetId="7">#REF!</definedName>
    <definedName name="GJ">#REF!</definedName>
    <definedName name="GK" localSheetId="10">#REF!</definedName>
    <definedName name="GK" localSheetId="6">#REF!</definedName>
    <definedName name="GK" localSheetId="7">#REF!</definedName>
    <definedName name="GK">#REF!</definedName>
    <definedName name="GRAFPRINT" localSheetId="10">#REF!</definedName>
    <definedName name="GRAFPRINT" localSheetId="6">#REF!</definedName>
    <definedName name="GRAFPRINT" localSheetId="7">#REF!</definedName>
    <definedName name="GRAFPRINT">#REF!</definedName>
    <definedName name="H.S_ASS">#REF!</definedName>
    <definedName name="H_B_KOSTE">#REF!</definedName>
    <definedName name="H_B_SKED">#REF!</definedName>
    <definedName name="H_BRON">#REF!</definedName>
    <definedName name="HARVEY">#REF!</definedName>
    <definedName name="HBL">[4]Re!$D$250:$D$291</definedName>
    <definedName name="HEADER" localSheetId="10">#REF!</definedName>
    <definedName name="HEADER" localSheetId="6">#REF!</definedName>
    <definedName name="HEADER" localSheetId="7">#REF!</definedName>
    <definedName name="HEADER">#REF!</definedName>
    <definedName name="HEADING" localSheetId="10">#REF!</definedName>
    <definedName name="HEADING" localSheetId="6">#REF!</definedName>
    <definedName name="HEADING" localSheetId="7">#REF!</definedName>
    <definedName name="HEADING">#REF!</definedName>
    <definedName name="HSC">[4]Re!$D$94:$D$145</definedName>
    <definedName name="HTML_CodePage" hidden="1">1252</definedName>
    <definedName name="HTML_Control" localSheetId="8" hidden="1">{"'4.0 Financial'!$A$1:$M$79"}</definedName>
    <definedName name="HTML_Control" localSheetId="10" hidden="1">{"'4.0 Financial'!$A$1:$M$79"}</definedName>
    <definedName name="HTML_Control" localSheetId="6" hidden="1">{"'4.0 Financial'!$A$1:$M$79"}</definedName>
    <definedName name="HTML_Control" localSheetId="7" hidden="1">{"'4.0 Financial'!$A$1:$M$79"}</definedName>
    <definedName name="HTML_Control" hidden="1">{"'4.0 Financial'!$A$1:$M$79"}</definedName>
    <definedName name="HTML_Control_1" localSheetId="8" hidden="1">{"'4.0 Financial'!$A$1:$M$79"}</definedName>
    <definedName name="HTML_Control_1" localSheetId="10" hidden="1">{"'4.0 Financial'!$A$1:$M$79"}</definedName>
    <definedName name="HTML_Control_1" localSheetId="6" hidden="1">{"'4.0 Financial'!$A$1:$M$79"}</definedName>
    <definedName name="HTML_Control_1" localSheetId="7"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 localSheetId="10">#REF!</definedName>
    <definedName name="Impact_Codes" localSheetId="6">#REF!</definedName>
    <definedName name="Impact_Codes" localSheetId="7">#REF!</definedName>
    <definedName name="Impact_Codes">#REF!</definedName>
    <definedName name="Infra1" localSheetId="10">#REF!</definedName>
    <definedName name="Infra1" localSheetId="6">#REF!</definedName>
    <definedName name="Infra1" localSheetId="7">#REF!</definedName>
    <definedName name="Infra1">#REF!</definedName>
    <definedName name="JMMakwela" localSheetId="10">#REF!</definedName>
    <definedName name="JMMakwela" localSheetId="6">#REF!</definedName>
    <definedName name="JMMakwela" localSheetId="7">#REF!</definedName>
    <definedName name="JMMakwela">#REF!</definedName>
    <definedName name="JOE">#REF!</definedName>
    <definedName name="l">#REF!</definedName>
    <definedName name="LATEST">'[12]11 AUG- 10 SEPT.'!$M$679</definedName>
    <definedName name="LENJANE" localSheetId="10">#REF!</definedName>
    <definedName name="LENJANE" localSheetId="6">#REF!</definedName>
    <definedName name="LENJANE" localSheetId="7">#REF!</definedName>
    <definedName name="LENJANE">#REF!</definedName>
    <definedName name="LSC">[4]Re!$D$237:$D$248</definedName>
    <definedName name="LYN">#N/A</definedName>
    <definedName name="M" localSheetId="10">#REF!</definedName>
    <definedName name="M" localSheetId="6">#REF!</definedName>
    <definedName name="M" localSheetId="7">#REF!</definedName>
    <definedName name="M">#REF!</definedName>
    <definedName name="MAK" localSheetId="10">#REF!</definedName>
    <definedName name="MAK" localSheetId="6">#REF!</definedName>
    <definedName name="MAK" localSheetId="7">#REF!</definedName>
    <definedName name="MAK">#REF!</definedName>
    <definedName name="MANURE" localSheetId="10">#REF!</definedName>
    <definedName name="MANURE" localSheetId="6">#REF!</definedName>
    <definedName name="MANURE" localSheetId="7">#REF!</definedName>
    <definedName name="MANURE">#REF!</definedName>
    <definedName name="marc09">#REF!</definedName>
    <definedName name="MAST">#REF!</definedName>
    <definedName name="MAT_TOGGLE">#REF!</definedName>
    <definedName name="MAT_UNIT_TOGGLE">#REF!</definedName>
    <definedName name="MMM">#REF!</definedName>
    <definedName name="Module1.CF_Data" localSheetId="8">BOQ!Module1.CF_Data</definedName>
    <definedName name="Module1.CF_Data" localSheetId="10">'Final Summary'!Module1.CF_Data</definedName>
    <definedName name="Module1.CF_Data" localSheetId="6">'Section 1 - Summary'!Module1.CF_Data</definedName>
    <definedName name="Module1.CF_Data" localSheetId="7">'Section 2 - Summary '!Module1.CF_Data</definedName>
    <definedName name="Module1.CF_Data">[0]!Module1.CF_Data</definedName>
    <definedName name="Module1.Collect_Data" localSheetId="8">BOQ!Module1.Collect_Data</definedName>
    <definedName name="Module1.Collect_Data" localSheetId="10">'Final Summary'!Module1.Collect_Data</definedName>
    <definedName name="Module1.Collect_Data" localSheetId="6">'Section 1 - Summary'!Module1.Collect_Data</definedName>
    <definedName name="Module1.Collect_Data" localSheetId="7">'Section 2 - Summary '!Module1.Collect_Data</definedName>
    <definedName name="Module1.Collect_Data">[0]!Module1.Collect_Data</definedName>
    <definedName name="MotorLocalCost" localSheetId="10">#REF!</definedName>
    <definedName name="MotorLocalCost" localSheetId="6">#REF!</definedName>
    <definedName name="MotorLocalCost" localSheetId="7">#REF!</definedName>
    <definedName name="MotorLocalCost">#REF!</definedName>
    <definedName name="MXXX">'[1]10'!$F$13:$F$64</definedName>
    <definedName name="NewSanitaryWare">#REF!</definedName>
    <definedName name="NLQPRINT" localSheetId="10">#REF!</definedName>
    <definedName name="NLQPRINT" localSheetId="6">#REF!</definedName>
    <definedName name="NLQPRINT" localSheetId="7">#REF!</definedName>
    <definedName name="NLQPRINT">#REF!</definedName>
    <definedName name="NUL">#N/A</definedName>
    <definedName name="o">#REF!</definedName>
    <definedName name="O_H_LAB" localSheetId="10">#REF!</definedName>
    <definedName name="O_H_LAB" localSheetId="6">#REF!</definedName>
    <definedName name="O_H_LAB" localSheetId="7">#REF!</definedName>
    <definedName name="O_H_LAB">#REF!</definedName>
    <definedName name="O_H_MAT" localSheetId="10">#REF!</definedName>
    <definedName name="O_H_MAT" localSheetId="6">#REF!</definedName>
    <definedName name="O_H_MAT" localSheetId="7">#REF!</definedName>
    <definedName name="O_H_MAT">#REF!</definedName>
    <definedName name="O_H_OTHER" localSheetId="10">#REF!</definedName>
    <definedName name="O_H_OTHER" localSheetId="6">#REF!</definedName>
    <definedName name="O_H_OTHER" localSheetId="7">#REF!</definedName>
    <definedName name="O_H_OTHER">#REF!</definedName>
    <definedName name="O_H_PLANT">#REF!</definedName>
    <definedName name="O_H_TOG">#REF!</definedName>
    <definedName name="O_L">#REF!</definedName>
    <definedName name="OFF_AND_STORE">#REF!</definedName>
    <definedName name="OHTE">#REF!</definedName>
    <definedName name="OHTE1">#REF!</definedName>
    <definedName name="ONE">#REF!</definedName>
    <definedName name="Operating_Instructions">#REF!</definedName>
    <definedName name="OpInst">#REF!</definedName>
    <definedName name="oppps">#REF!</definedName>
    <definedName name="p">#REF!</definedName>
    <definedName name="P_COST">#REF!</definedName>
    <definedName name="PAGE1">#REF!</definedName>
    <definedName name="Page10">#REF!</definedName>
    <definedName name="PAGE2">#REF!</definedName>
    <definedName name="PAGE3">#REF!</definedName>
    <definedName name="Page3.1">#REF!</definedName>
    <definedName name="PAINT">#REF!</definedName>
    <definedName name="PERSENT">#REF!</definedName>
    <definedName name="PNT_BLOCK">#REF!</definedName>
    <definedName name="PO">#REF!</definedName>
    <definedName name="pool">#REF!</definedName>
    <definedName name="pp">#REF!</definedName>
    <definedName name="PPO">#REF!</definedName>
    <definedName name="PPO_D.H.S">#REF!</definedName>
    <definedName name="PPO_H.S">#REF!</definedName>
    <definedName name="PPO_S.A">#REF!</definedName>
    <definedName name="PPPPP">#REF!</definedName>
    <definedName name="PR">#REF!</definedName>
    <definedName name="_xlnm.Print_Area" localSheetId="8">BOQ!$A$1:$F$145</definedName>
    <definedName name="_xlnm.Print_Area" localSheetId="0">Cover!$A$1:$J$40</definedName>
    <definedName name="_xlnm.Print_Area" localSheetId="10">'Final Summary'!$A$1:$E$19</definedName>
    <definedName name="_xlnm.Print_Area" localSheetId="6">'Section 1 - Summary'!$A$1:$E$24</definedName>
    <definedName name="_xlnm.Print_Area" localSheetId="7">'Section 2 - Summary '!$A$1:$E$24</definedName>
    <definedName name="_xlnm.Print_Area">#REF!</definedName>
    <definedName name="PRINT_AREA_MI" localSheetId="10">#REF!</definedName>
    <definedName name="PRINT_AREA_MI" localSheetId="6">#REF!</definedName>
    <definedName name="PRINT_AREA_MI" localSheetId="7">#REF!</definedName>
    <definedName name="PRINT_AREA_MI">#REF!</definedName>
    <definedName name="print_area2_mi" localSheetId="10">#REF!</definedName>
    <definedName name="print_area2_mi" localSheetId="6">#REF!</definedName>
    <definedName name="print_area2_mi" localSheetId="7">#REF!</definedName>
    <definedName name="print_area2_mi">#REF!</definedName>
    <definedName name="_xlnm.Print_Titles">#REF!</definedName>
    <definedName name="PRINT_TITLES_MI">#REF!</definedName>
    <definedName name="Prof_fees">#REF!</definedName>
    <definedName name="PROJ_DURATION">#REF!</definedName>
    <definedName name="PROJFIN">#REF!</definedName>
    <definedName name="prot4" localSheetId="8">BOQ!prot4</definedName>
    <definedName name="prot4" localSheetId="10">'Final Summary'!prot4</definedName>
    <definedName name="prot4" localSheetId="6">'Section 1 - Summary'!prot4</definedName>
    <definedName name="prot4" localSheetId="7">'Section 2 - Summary '!prot4</definedName>
    <definedName name="prot4">[0]!prot4</definedName>
    <definedName name="prot5" localSheetId="8">BOQ!prot5</definedName>
    <definedName name="prot5" localSheetId="10">'Final Summary'!prot5</definedName>
    <definedName name="prot5" localSheetId="6">'Section 1 - Summary'!prot5</definedName>
    <definedName name="prot5" localSheetId="7">'Section 2 - Summary '!prot5</definedName>
    <definedName name="prot5">[0]!prot5</definedName>
    <definedName name="PS" localSheetId="10">#REF!</definedName>
    <definedName name="PS" localSheetId="6">#REF!</definedName>
    <definedName name="PS" localSheetId="7">#REF!</definedName>
    <definedName name="PS">#REF!</definedName>
    <definedName name="q" localSheetId="10">#REF!</definedName>
    <definedName name="q" localSheetId="6">#REF!</definedName>
    <definedName name="q" localSheetId="7">#REF!</definedName>
    <definedName name="q">#REF!</definedName>
    <definedName name="QP" localSheetId="10">#REF!</definedName>
    <definedName name="QP" localSheetId="6">#REF!</definedName>
    <definedName name="QP" localSheetId="7">#REF!</definedName>
    <definedName name="QP">#REF!</definedName>
    <definedName name="qqqqqq">#REF!</definedName>
    <definedName name="qty">#REF!</definedName>
    <definedName name="QUANTITY">#REF!</definedName>
    <definedName name="RAMING_AANHEF">#N/A</definedName>
    <definedName name="RBL">[4]Re!$D$147:$D$182</definedName>
    <definedName name="RED">[4]Re!$D$184:$D$235</definedName>
    <definedName name="REGIST" localSheetId="10">#REF!</definedName>
    <definedName name="REGIST" localSheetId="6">#REF!</definedName>
    <definedName name="REGIST" localSheetId="7">#REF!</definedName>
    <definedName name="REGIST">#REF!</definedName>
    <definedName name="RemoveGeyser">#REF!</definedName>
    <definedName name="Ress" localSheetId="10">#REF!</definedName>
    <definedName name="Ress" localSheetId="6">#REF!</definedName>
    <definedName name="Ress" localSheetId="7">#REF!</definedName>
    <definedName name="Ress">#REF!</definedName>
    <definedName name="Richardsbay" localSheetId="10" hidden="1">#REF!</definedName>
    <definedName name="Richardsbay" localSheetId="6" hidden="1">#REF!</definedName>
    <definedName name="Richardsbay" localSheetId="7" hidden="1">#REF!</definedName>
    <definedName name="Richardsbay" hidden="1">#REF!</definedName>
    <definedName name="RL">#REF!</definedName>
    <definedName name="rrr">#REF!</definedName>
    <definedName name="Rwvu.all." localSheetId="10" hidden="1">#REF!,#REF!</definedName>
    <definedName name="Rwvu.all." localSheetId="6" hidden="1">#REF!,#REF!</definedName>
    <definedName name="Rwvu.all." localSheetId="7" hidden="1">#REF!,#REF!</definedName>
    <definedName name="Rwvu.all." hidden="1">#REF!,#REF!</definedName>
    <definedName name="Rwvu.prices." localSheetId="10" hidden="1">#REF!,#REF!</definedName>
    <definedName name="Rwvu.prices." localSheetId="6" hidden="1">#REF!,#REF!</definedName>
    <definedName name="Rwvu.prices." localSheetId="7" hidden="1">#REF!,#REF!</definedName>
    <definedName name="Rwvu.prices." hidden="1">#REF!,#REF!</definedName>
    <definedName name="Rwvu.summary." localSheetId="10" hidden="1">#REF!</definedName>
    <definedName name="Rwvu.summary." localSheetId="6" hidden="1">#REF!</definedName>
    <definedName name="Rwvu.summary." localSheetId="7" hidden="1">#REF!</definedName>
    <definedName name="Rwvu.summary." hidden="1">#REF!</definedName>
    <definedName name="S" localSheetId="10">#REF!</definedName>
    <definedName name="S" localSheetId="6">#REF!</definedName>
    <definedName name="S" localSheetId="7">#REF!</definedName>
    <definedName name="S">#REF!</definedName>
    <definedName name="S.A_ASS" localSheetId="10">#REF!</definedName>
    <definedName name="S.A_ASS" localSheetId="6">#REF!</definedName>
    <definedName name="S.A_ASS" localSheetId="7">#REF!</definedName>
    <definedName name="S.A_ASS">#REF!</definedName>
    <definedName name="S_COST">#REF!</definedName>
    <definedName name="SCOPE_OF_SUPPLY___RESPONSIBILITIES">#REF!</definedName>
    <definedName name="ScSupRes">#REF!</definedName>
    <definedName name="Seeeet">#REF!</definedName>
    <definedName name="ServiceBrassware">#REF!</definedName>
    <definedName name="ServiceClean">#REF!</definedName>
    <definedName name="SET_UC_BOX">#REF!</definedName>
    <definedName name="SHE">[1]M!#REF!</definedName>
    <definedName name="_xlnm.Sheet_Title">'[5]AT COMPLETION'!#REF!</definedName>
    <definedName name="Siemens" localSheetId="10">#REF!</definedName>
    <definedName name="Siemens" localSheetId="6">#REF!</definedName>
    <definedName name="Siemens" localSheetId="7">#REF!</definedName>
    <definedName name="Siemens">#REF!</definedName>
    <definedName name="SIGNALS" localSheetId="10">#REF!</definedName>
    <definedName name="SIGNALS" localSheetId="6">#REF!</definedName>
    <definedName name="SIGNALS" localSheetId="7">#REF!</definedName>
    <definedName name="SIGNALS">#REF!</definedName>
    <definedName name="signals2" localSheetId="10">#REF!</definedName>
    <definedName name="signals2" localSheetId="6">#REF!</definedName>
    <definedName name="signals2" localSheetId="7">#REF!</definedName>
    <definedName name="signals2">#REF!</definedName>
    <definedName name="Sleeper">#REF!</definedName>
    <definedName name="SOCIO_STATUS">[3]Validation!$B$2955:$B$2956</definedName>
    <definedName name="solver_adj" localSheetId="10" hidden="1">#REF!</definedName>
    <definedName name="solver_adj" localSheetId="6" hidden="1">#REF!</definedName>
    <definedName name="solver_adj" localSheetId="7"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0" hidden="1">#REF!</definedName>
    <definedName name="solver_opt" localSheetId="6" hidden="1">#REF!</definedName>
    <definedName name="solver_opt" localSheetId="7"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 localSheetId="10" hidden="1">#REF!</definedName>
    <definedName name="sort" localSheetId="6" hidden="1">#REF!</definedName>
    <definedName name="sort" localSheetId="7" hidden="1">#REF!</definedName>
    <definedName name="sort" hidden="1">#REF!</definedName>
    <definedName name="Sort_Data">#REF!</definedName>
    <definedName name="Sortall">#REF!</definedName>
    <definedName name="Source3">'[5]AT COMPLETION'!#REF!</definedName>
    <definedName name="Source4">'[5]AT COMPLETION'!#REF!</definedName>
    <definedName name="SPREAD" localSheetId="10">#REF!</definedName>
    <definedName name="SPREAD" localSheetId="6">#REF!</definedName>
    <definedName name="SPREAD" localSheetId="7">#REF!</definedName>
    <definedName name="SPREAD">#REF!</definedName>
    <definedName name="SR" localSheetId="10">#REF!</definedName>
    <definedName name="SR" localSheetId="6">#REF!</definedName>
    <definedName name="SR" localSheetId="7">#REF!</definedName>
    <definedName name="SR">#REF!</definedName>
    <definedName name="SSS" localSheetId="10">[1]S!#REF!</definedName>
    <definedName name="SSS" localSheetId="6">[1]S!#REF!</definedName>
    <definedName name="SSS" localSheetId="7">[1]S!#REF!</definedName>
    <definedName name="SSS">[1]S!#REF!</definedName>
    <definedName name="STAY" localSheetId="10">#REF!</definedName>
    <definedName name="STAY" localSheetId="6">#REF!</definedName>
    <definedName name="STAY" localSheetId="7">#REF!</definedName>
    <definedName name="STAY">#REF!</definedName>
    <definedName name="SUBS">#N/A</definedName>
    <definedName name="SUBTOTALS">#N/A</definedName>
    <definedName name="SUM">[13]Computer!$C$1:$F$54</definedName>
    <definedName name="SumFixEnd" localSheetId="10">#REF!</definedName>
    <definedName name="SumFixEnd" localSheetId="6">#REF!</definedName>
    <definedName name="SumFixEnd" localSheetId="7">#REF!</definedName>
    <definedName name="SumFixEnd">#REF!</definedName>
    <definedName name="SUMMARY" localSheetId="10">#REF!</definedName>
    <definedName name="SUMMARY" localSheetId="6">#REF!</definedName>
    <definedName name="SUMMARY" localSheetId="7">#REF!</definedName>
    <definedName name="SUMMARY">#REF!</definedName>
    <definedName name="Sundries">#REF!</definedName>
    <definedName name="Swvu.all." localSheetId="10" hidden="1">#REF!</definedName>
    <definedName name="Swvu.all." localSheetId="6" hidden="1">#REF!</definedName>
    <definedName name="Swvu.all." localSheetId="7" hidden="1">#REF!</definedName>
    <definedName name="Swvu.all." hidden="1">#REF!</definedName>
    <definedName name="Swvu.prices." hidden="1">#REF!</definedName>
    <definedName name="Swvu.summary." hidden="1">#REF!</definedName>
    <definedName name="SXXX">'[1]10'!$F$71:$F$122</definedName>
    <definedName name="t" localSheetId="10">#REF!</definedName>
    <definedName name="t" localSheetId="6">#REF!</definedName>
    <definedName name="t" localSheetId="7">#REF!</definedName>
    <definedName name="T">#REF!</definedName>
    <definedName name="TABLEFEE" localSheetId="10">#REF!</definedName>
    <definedName name="TABLEFEE" localSheetId="6">#REF!</definedName>
    <definedName name="TABLEFEE" localSheetId="7">#REF!</definedName>
    <definedName name="TABLEFEE">#REF!</definedName>
    <definedName name="TENDER_AANHEF" localSheetId="10">#REF!</definedName>
    <definedName name="TENDER_AANHEF" localSheetId="6">#REF!</definedName>
    <definedName name="TENDER_AANHEF" localSheetId="7">#REF!</definedName>
    <definedName name="TENDER_AANHEF">#REF!</definedName>
    <definedName name="TEST1">#REF!</definedName>
    <definedName name="TEST2">#REF!</definedName>
    <definedName name="TEST3">#REF!</definedName>
    <definedName name="TEST4">#REF!</definedName>
    <definedName name="TEST5">#REF!</definedName>
    <definedName name="TESTHKEY">#REF!</definedName>
    <definedName name="TESTKEYS">#REF!</definedName>
    <definedName name="TESTVKEY">#REF!</definedName>
    <definedName name="TOOLS">#REF!</definedName>
    <definedName name="trac">#REF!</definedName>
    <definedName name="track">#REF!</definedName>
    <definedName name="TRACKWRK">#REF!</definedName>
    <definedName name="TRANSFER">#N/A</definedName>
    <definedName name="ttttt" localSheetId="10">#REF!</definedName>
    <definedName name="ttttt" localSheetId="6">#REF!</definedName>
    <definedName name="ttttt" localSheetId="7">#REF!</definedName>
    <definedName name="ttttt">#REF!</definedName>
    <definedName name="Txdata" localSheetId="10">#REF!</definedName>
    <definedName name="Txdata" localSheetId="6">#REF!</definedName>
    <definedName name="Txdata" localSheetId="7">#REF!</definedName>
    <definedName name="Txdata">#REF!</definedName>
    <definedName name="Txdataall" localSheetId="10">#REF!</definedName>
    <definedName name="Txdataall" localSheetId="6">#REF!</definedName>
    <definedName name="Txdataall" localSheetId="7">#REF!</definedName>
    <definedName name="Txdataall">#REF!</definedName>
    <definedName name="TYDKOSTE">#REF!</definedName>
    <definedName name="UNIT">#REF!</definedName>
    <definedName name="unprot4" localSheetId="8">BOQ!unprot4</definedName>
    <definedName name="unprot4" localSheetId="10">'Final Summary'!unprot4</definedName>
    <definedName name="unprot4" localSheetId="6">'Section 1 - Summary'!unprot4</definedName>
    <definedName name="unprot4" localSheetId="7">'Section 2 - Summary '!unprot4</definedName>
    <definedName name="unprot4">[0]!unprot4</definedName>
    <definedName name="update2" localSheetId="8">BOQ!update2</definedName>
    <definedName name="update2" localSheetId="10">'Final Summary'!update2</definedName>
    <definedName name="update2" localSheetId="6">'Section 1 - Summary'!update2</definedName>
    <definedName name="update2" localSheetId="7">'Section 2 - Summary '!update2</definedName>
    <definedName name="update2">[0]!update2</definedName>
    <definedName name="USTA" localSheetId="10">#REF!</definedName>
    <definedName name="USTA" localSheetId="6">#REF!</definedName>
    <definedName name="USTA" localSheetId="7">#REF!</definedName>
    <definedName name="USTA">#REF!</definedName>
    <definedName name="uuu" localSheetId="10">#REF!</definedName>
    <definedName name="uuu" localSheetId="6">#REF!</definedName>
    <definedName name="uuu" localSheetId="7">#REF!</definedName>
    <definedName name="uuu">#REF!</definedName>
    <definedName name="VERT" localSheetId="10">#REF!</definedName>
    <definedName name="VERT" localSheetId="6">#REF!</definedName>
    <definedName name="VERT" localSheetId="7">#REF!</definedName>
    <definedName name="VERT">#REF!</definedName>
    <definedName name="VI">#REF!</definedName>
    <definedName name="VRAE1">#REF!</definedName>
    <definedName name="VRAE2">#REF!</definedName>
    <definedName name="w">#REF!</definedName>
    <definedName name="WATER_LIGHTS">#REF!</definedName>
    <definedName name="WaterPipes">#REF!</definedName>
    <definedName name="WDIST">#REF!</definedName>
    <definedName name="wvu.all." localSheetId="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7"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7"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7"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7"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7"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7"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8"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7"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8"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7"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8"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7"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ww" localSheetId="10">#REF!</definedName>
    <definedName name="www" localSheetId="6">#REF!</definedName>
    <definedName name="www" localSheetId="7">#REF!</definedName>
    <definedName name="www">#REF!</definedName>
    <definedName name="wwwwwwwwwww" localSheetId="10">#REF!</definedName>
    <definedName name="wwwwwwwwwww" localSheetId="6">#REF!</definedName>
    <definedName name="wwwwwwwwwww" localSheetId="7">#REF!</definedName>
    <definedName name="wwwwwwwwwww">#REF!</definedName>
    <definedName name="X" localSheetId="10">#REF!</definedName>
    <definedName name="X" localSheetId="6">#REF!</definedName>
    <definedName name="X" localSheetId="7">#REF!</definedName>
    <definedName name="X">#REF!</definedName>
    <definedName name="XANSWERS">#REF!</definedName>
    <definedName name="yyy">#REF!</definedName>
    <definedName name="Z">#REF!</definedName>
    <definedName name="Z_07E28E77_F6FA_11D1_8C51_444553540000_.wvu.Cols" localSheetId="10" hidden="1">#REF!,#REF!</definedName>
    <definedName name="Z_07E28E77_F6FA_11D1_8C51_444553540000_.wvu.Cols" localSheetId="6" hidden="1">#REF!,#REF!</definedName>
    <definedName name="Z_07E28E77_F6FA_11D1_8C51_444553540000_.wvu.Cols" localSheetId="7" hidden="1">#REF!,#REF!</definedName>
    <definedName name="Z_07E28E77_F6FA_11D1_8C51_444553540000_.wvu.Cols" hidden="1">#REF!,#REF!</definedName>
    <definedName name="Z_07E28E80_F6FA_11D1_8C51_444553540000_.wvu.Cols" localSheetId="10" hidden="1">#REF!,#REF!</definedName>
    <definedName name="Z_07E28E80_F6FA_11D1_8C51_444553540000_.wvu.Cols" localSheetId="6" hidden="1">#REF!,#REF!</definedName>
    <definedName name="Z_07E28E80_F6FA_11D1_8C51_444553540000_.wvu.Cols" localSheetId="7" hidden="1">#REF!,#REF!</definedName>
    <definedName name="Z_07E28E80_F6FA_11D1_8C51_444553540000_.wvu.Cols" hidden="1">#REF!,#REF!</definedName>
    <definedName name="Z_07E28E85_F6FA_11D1_8C51_444553540000_.wvu.Cols" localSheetId="10" hidden="1">#REF!</definedName>
    <definedName name="Z_07E28E85_F6FA_11D1_8C51_444553540000_.wvu.Cols" localSheetId="6" hidden="1">#REF!</definedName>
    <definedName name="Z_07E28E85_F6FA_11D1_8C51_444553540000_.wvu.Cols" localSheetId="7" hidden="1">#REF!</definedName>
    <definedName name="Z_07E28E85_F6FA_11D1_8C51_444553540000_.wvu.Cols" hidden="1">#REF!</definedName>
    <definedName name="Z_0F778F74_F6F1_11D1_8C51_444553540000_.wvu.Cols" localSheetId="10" hidden="1">#REF!,#REF!</definedName>
    <definedName name="Z_0F778F74_F6F1_11D1_8C51_444553540000_.wvu.Cols" localSheetId="6" hidden="1">#REF!,#REF!</definedName>
    <definedName name="Z_0F778F74_F6F1_11D1_8C51_444553540000_.wvu.Cols" localSheetId="7" hidden="1">#REF!,#REF!</definedName>
    <definedName name="Z_0F778F74_F6F1_11D1_8C51_444553540000_.wvu.Cols" hidden="1">#REF!,#REF!</definedName>
    <definedName name="Z_0F778F7D_F6F1_11D1_8C51_444553540000_.wvu.Cols" localSheetId="10" hidden="1">#REF!,#REF!</definedName>
    <definedName name="Z_0F778F7D_F6F1_11D1_8C51_444553540000_.wvu.Cols" localSheetId="6" hidden="1">#REF!,#REF!</definedName>
    <definedName name="Z_0F778F7D_F6F1_11D1_8C51_444553540000_.wvu.Cols" localSheetId="7" hidden="1">#REF!,#REF!</definedName>
    <definedName name="Z_0F778F7D_F6F1_11D1_8C51_444553540000_.wvu.Cols" hidden="1">#REF!,#REF!</definedName>
    <definedName name="Z_0F778F82_F6F1_11D1_8C51_444553540000_.wvu.Cols" localSheetId="10" hidden="1">#REF!</definedName>
    <definedName name="Z_0F778F82_F6F1_11D1_8C51_444553540000_.wvu.Cols" localSheetId="6" hidden="1">#REF!</definedName>
    <definedName name="Z_0F778F82_F6F1_11D1_8C51_444553540000_.wvu.Cols" localSheetId="7" hidden="1">#REF!</definedName>
    <definedName name="Z_0F778F82_F6F1_11D1_8C51_444553540000_.wvu.Cols" hidden="1">#REF!</definedName>
    <definedName name="Z_1BB37995_F9EC_11D1_8C51_444553540000_.wvu.Cols" localSheetId="10" hidden="1">#REF!,#REF!</definedName>
    <definedName name="Z_1BB37995_F9EC_11D1_8C51_444553540000_.wvu.Cols" localSheetId="6" hidden="1">#REF!,#REF!</definedName>
    <definedName name="Z_1BB37995_F9EC_11D1_8C51_444553540000_.wvu.Cols" localSheetId="7" hidden="1">#REF!,#REF!</definedName>
    <definedName name="Z_1BB37995_F9EC_11D1_8C51_444553540000_.wvu.Cols" hidden="1">#REF!,#REF!</definedName>
    <definedName name="Z_1BB3799E_F9EC_11D1_8C51_444553540000_.wvu.Cols" localSheetId="10" hidden="1">#REF!,#REF!</definedName>
    <definedName name="Z_1BB3799E_F9EC_11D1_8C51_444553540000_.wvu.Cols" localSheetId="6" hidden="1">#REF!,#REF!</definedName>
    <definedName name="Z_1BB3799E_F9EC_11D1_8C51_444553540000_.wvu.Cols" localSheetId="7" hidden="1">#REF!,#REF!</definedName>
    <definedName name="Z_1BB3799E_F9EC_11D1_8C51_444553540000_.wvu.Cols" hidden="1">#REF!,#REF!</definedName>
    <definedName name="Z_1BB379A3_F9EC_11D1_8C51_444553540000_.wvu.Cols" localSheetId="10" hidden="1">#REF!</definedName>
    <definedName name="Z_1BB379A3_F9EC_11D1_8C51_444553540000_.wvu.Cols" localSheetId="6" hidden="1">#REF!</definedName>
    <definedName name="Z_1BB379A3_F9EC_11D1_8C51_444553540000_.wvu.Cols" localSheetId="7" hidden="1">#REF!</definedName>
    <definedName name="Z_1BB379A3_F9EC_11D1_8C51_444553540000_.wvu.Cols" hidden="1">#REF!</definedName>
    <definedName name="Z_1C8D1AB5_F70D_11D1_8C51_444553540000_.wvu.Cols" localSheetId="10" hidden="1">#REF!,#REF!</definedName>
    <definedName name="Z_1C8D1AB5_F70D_11D1_8C51_444553540000_.wvu.Cols" localSheetId="6" hidden="1">#REF!,#REF!</definedName>
    <definedName name="Z_1C8D1AB5_F70D_11D1_8C51_444553540000_.wvu.Cols" localSheetId="7" hidden="1">#REF!,#REF!</definedName>
    <definedName name="Z_1C8D1AB5_F70D_11D1_8C51_444553540000_.wvu.Cols" hidden="1">#REF!,#REF!</definedName>
    <definedName name="Z_1C8D1ABE_F70D_11D1_8C51_444553540000_.wvu.Cols" localSheetId="10" hidden="1">#REF!,#REF!</definedName>
    <definedName name="Z_1C8D1ABE_F70D_11D1_8C51_444553540000_.wvu.Cols" localSheetId="6" hidden="1">#REF!,#REF!</definedName>
    <definedName name="Z_1C8D1ABE_F70D_11D1_8C51_444553540000_.wvu.Cols" localSheetId="7" hidden="1">#REF!,#REF!</definedName>
    <definedName name="Z_1C8D1ABE_F70D_11D1_8C51_444553540000_.wvu.Cols" hidden="1">#REF!,#REF!</definedName>
    <definedName name="Z_1C8D1AC3_F70D_11D1_8C51_444553540000_.wvu.Cols" localSheetId="10" hidden="1">#REF!</definedName>
    <definedName name="Z_1C8D1AC3_F70D_11D1_8C51_444553540000_.wvu.Cols" localSheetId="6" hidden="1">#REF!</definedName>
    <definedName name="Z_1C8D1AC3_F70D_11D1_8C51_444553540000_.wvu.Cols" localSheetId="7" hidden="1">#REF!</definedName>
    <definedName name="Z_1C8D1AC3_F70D_11D1_8C51_444553540000_.wvu.Cols" hidden="1">#REF!</definedName>
    <definedName name="Z_201040E3_EFFE_11D1_A0B0_00A0246C5A5D_.wvu.Cols" localSheetId="10" hidden="1">#REF!,#REF!</definedName>
    <definedName name="Z_201040E3_EFFE_11D1_A0B0_00A0246C5A5D_.wvu.Cols" localSheetId="6" hidden="1">#REF!,#REF!</definedName>
    <definedName name="Z_201040E3_EFFE_11D1_A0B0_00A0246C5A5D_.wvu.Cols" localSheetId="7" hidden="1">#REF!,#REF!</definedName>
    <definedName name="Z_201040E3_EFFE_11D1_A0B0_00A0246C5A5D_.wvu.Cols" hidden="1">#REF!,#REF!</definedName>
    <definedName name="Z_201040EC_EFFE_11D1_A0B0_00A0246C5A5D_.wvu.Cols" localSheetId="10" hidden="1">#REF!,#REF!</definedName>
    <definedName name="Z_201040EC_EFFE_11D1_A0B0_00A0246C5A5D_.wvu.Cols" localSheetId="6" hidden="1">#REF!,#REF!</definedName>
    <definedName name="Z_201040EC_EFFE_11D1_A0B0_00A0246C5A5D_.wvu.Cols" localSheetId="7" hidden="1">#REF!,#REF!</definedName>
    <definedName name="Z_201040EC_EFFE_11D1_A0B0_00A0246C5A5D_.wvu.Cols" hidden="1">#REF!,#REF!</definedName>
    <definedName name="Z_201040F1_EFFE_11D1_A0B0_00A0246C5A5D_.wvu.Cols" localSheetId="10" hidden="1">#REF!</definedName>
    <definedName name="Z_201040F1_EFFE_11D1_A0B0_00A0246C5A5D_.wvu.Cols" localSheetId="6" hidden="1">#REF!</definedName>
    <definedName name="Z_201040F1_EFFE_11D1_A0B0_00A0246C5A5D_.wvu.Cols" localSheetId="7" hidden="1">#REF!</definedName>
    <definedName name="Z_201040F1_EFFE_11D1_A0B0_00A0246C5A5D_.wvu.Cols" hidden="1">#REF!</definedName>
    <definedName name="Z_2F9A8219_FAB3_11D1_8C51_444553540000_.wvu.Cols" localSheetId="10" hidden="1">#REF!,#REF!</definedName>
    <definedName name="Z_2F9A8219_FAB3_11D1_8C51_444553540000_.wvu.Cols" localSheetId="6" hidden="1">#REF!,#REF!</definedName>
    <definedName name="Z_2F9A8219_FAB3_11D1_8C51_444553540000_.wvu.Cols" localSheetId="7" hidden="1">#REF!,#REF!</definedName>
    <definedName name="Z_2F9A8219_FAB3_11D1_8C51_444553540000_.wvu.Cols" hidden="1">#REF!,#REF!</definedName>
    <definedName name="Z_2F9A8222_FAB3_11D1_8C51_444553540000_.wvu.Cols" localSheetId="10" hidden="1">#REF!,#REF!</definedName>
    <definedName name="Z_2F9A8222_FAB3_11D1_8C51_444553540000_.wvu.Cols" localSheetId="6" hidden="1">#REF!,#REF!</definedName>
    <definedName name="Z_2F9A8222_FAB3_11D1_8C51_444553540000_.wvu.Cols" localSheetId="7" hidden="1">#REF!,#REF!</definedName>
    <definedName name="Z_2F9A8222_FAB3_11D1_8C51_444553540000_.wvu.Cols" hidden="1">#REF!,#REF!</definedName>
    <definedName name="Z_2F9A8227_FAB3_11D1_8C51_444553540000_.wvu.Cols" localSheetId="10" hidden="1">#REF!</definedName>
    <definedName name="Z_2F9A8227_FAB3_11D1_8C51_444553540000_.wvu.Cols" localSheetId="6" hidden="1">#REF!</definedName>
    <definedName name="Z_2F9A8227_FAB3_11D1_8C51_444553540000_.wvu.Cols" localSheetId="7" hidden="1">#REF!</definedName>
    <definedName name="Z_2F9A8227_FAB3_11D1_8C51_444553540000_.wvu.Cols" hidden="1">#REF!</definedName>
    <definedName name="Z_36EC52B6_F657_11D1_8C51_444553540000_.wvu.Cols" localSheetId="10" hidden="1">#REF!,#REF!</definedName>
    <definedName name="Z_36EC52B6_F657_11D1_8C51_444553540000_.wvu.Cols" localSheetId="6" hidden="1">#REF!,#REF!</definedName>
    <definedName name="Z_36EC52B6_F657_11D1_8C51_444553540000_.wvu.Cols" localSheetId="7" hidden="1">#REF!,#REF!</definedName>
    <definedName name="Z_36EC52B6_F657_11D1_8C51_444553540000_.wvu.Cols" hidden="1">#REF!,#REF!</definedName>
    <definedName name="Z_36EC52C0_F657_11D1_8C51_444553540000_.wvu.Cols" localSheetId="10" hidden="1">#REF!,#REF!</definedName>
    <definedName name="Z_36EC52C0_F657_11D1_8C51_444553540000_.wvu.Cols" localSheetId="6" hidden="1">#REF!,#REF!</definedName>
    <definedName name="Z_36EC52C0_F657_11D1_8C51_444553540000_.wvu.Cols" localSheetId="7" hidden="1">#REF!,#REF!</definedName>
    <definedName name="Z_36EC52C0_F657_11D1_8C51_444553540000_.wvu.Cols" hidden="1">#REF!,#REF!</definedName>
    <definedName name="Z_36EC52C6_F657_11D1_8C51_444553540000_.wvu.Cols" localSheetId="10" hidden="1">#REF!</definedName>
    <definedName name="Z_36EC52C6_F657_11D1_8C51_444553540000_.wvu.Cols" localSheetId="6" hidden="1">#REF!</definedName>
    <definedName name="Z_36EC52C6_F657_11D1_8C51_444553540000_.wvu.Cols" localSheetId="7" hidden="1">#REF!</definedName>
    <definedName name="Z_36EC52C6_F657_11D1_8C51_444553540000_.wvu.Cols" hidden="1">#REF!</definedName>
    <definedName name="Z_42D42DD2_F3CA_11D1_8C51_444553540000_.wvu.Cols" localSheetId="10" hidden="1">#REF!,#REF!</definedName>
    <definedName name="Z_42D42DD2_F3CA_11D1_8C51_444553540000_.wvu.Cols" localSheetId="6" hidden="1">#REF!,#REF!</definedName>
    <definedName name="Z_42D42DD2_F3CA_11D1_8C51_444553540000_.wvu.Cols" localSheetId="7" hidden="1">#REF!,#REF!</definedName>
    <definedName name="Z_42D42DD2_F3CA_11D1_8C51_444553540000_.wvu.Cols" hidden="1">#REF!,#REF!</definedName>
    <definedName name="Z_42D42DDB_F3CA_11D1_8C51_444553540000_.wvu.Cols" localSheetId="10" hidden="1">#REF!,#REF!</definedName>
    <definedName name="Z_42D42DDB_F3CA_11D1_8C51_444553540000_.wvu.Cols" localSheetId="6" hidden="1">#REF!,#REF!</definedName>
    <definedName name="Z_42D42DDB_F3CA_11D1_8C51_444553540000_.wvu.Cols" localSheetId="7" hidden="1">#REF!,#REF!</definedName>
    <definedName name="Z_42D42DDB_F3CA_11D1_8C51_444553540000_.wvu.Cols" hidden="1">#REF!,#REF!</definedName>
    <definedName name="Z_42D42DE0_F3CA_11D1_8C51_444553540000_.wvu.Cols" localSheetId="10" hidden="1">#REF!</definedName>
    <definedName name="Z_42D42DE0_F3CA_11D1_8C51_444553540000_.wvu.Cols" localSheetId="6" hidden="1">#REF!</definedName>
    <definedName name="Z_42D42DE0_F3CA_11D1_8C51_444553540000_.wvu.Cols" localSheetId="7" hidden="1">#REF!</definedName>
    <definedName name="Z_42D42DE0_F3CA_11D1_8C51_444553540000_.wvu.Cols" hidden="1">#REF!</definedName>
    <definedName name="Z_5488E252_F3A7_11D1_8C51_444553540000_.wvu.Cols" localSheetId="10" hidden="1">#REF!,#REF!</definedName>
    <definedName name="Z_5488E252_F3A7_11D1_8C51_444553540000_.wvu.Cols" localSheetId="6" hidden="1">#REF!,#REF!</definedName>
    <definedName name="Z_5488E252_F3A7_11D1_8C51_444553540000_.wvu.Cols" localSheetId="7" hidden="1">#REF!,#REF!</definedName>
    <definedName name="Z_5488E252_F3A7_11D1_8C51_444553540000_.wvu.Cols" hidden="1">#REF!,#REF!</definedName>
    <definedName name="Z_5488E25B_F3A7_11D1_8C51_444553540000_.wvu.Cols" localSheetId="10" hidden="1">#REF!,#REF!</definedName>
    <definedName name="Z_5488E25B_F3A7_11D1_8C51_444553540000_.wvu.Cols" localSheetId="6" hidden="1">#REF!,#REF!</definedName>
    <definedName name="Z_5488E25B_F3A7_11D1_8C51_444553540000_.wvu.Cols" localSheetId="7" hidden="1">#REF!,#REF!</definedName>
    <definedName name="Z_5488E25B_F3A7_11D1_8C51_444553540000_.wvu.Cols" hidden="1">#REF!,#REF!</definedName>
    <definedName name="Z_5488E260_F3A7_11D1_8C51_444553540000_.wvu.Cols" localSheetId="10" hidden="1">#REF!</definedName>
    <definedName name="Z_5488E260_F3A7_11D1_8C51_444553540000_.wvu.Cols" localSheetId="6" hidden="1">#REF!</definedName>
    <definedName name="Z_5488E260_F3A7_11D1_8C51_444553540000_.wvu.Cols" localSheetId="7" hidden="1">#REF!</definedName>
    <definedName name="Z_5488E260_F3A7_11D1_8C51_444553540000_.wvu.Cols" hidden="1">#REF!</definedName>
    <definedName name="Z_57011824_F624_11D1_8C51_444553540000_.wvu.Cols" localSheetId="10" hidden="1">#REF!,#REF!</definedName>
    <definedName name="Z_57011824_F624_11D1_8C51_444553540000_.wvu.Cols" localSheetId="6" hidden="1">#REF!,#REF!</definedName>
    <definedName name="Z_57011824_F624_11D1_8C51_444553540000_.wvu.Cols" localSheetId="7" hidden="1">#REF!,#REF!</definedName>
    <definedName name="Z_57011824_F624_11D1_8C51_444553540000_.wvu.Cols" hidden="1">#REF!,#REF!</definedName>
    <definedName name="Z_5701182E_F624_11D1_8C51_444553540000_.wvu.Cols" localSheetId="10" hidden="1">#REF!,#REF!</definedName>
    <definedName name="Z_5701182E_F624_11D1_8C51_444553540000_.wvu.Cols" localSheetId="6" hidden="1">#REF!,#REF!</definedName>
    <definedName name="Z_5701182E_F624_11D1_8C51_444553540000_.wvu.Cols" localSheetId="7" hidden="1">#REF!,#REF!</definedName>
    <definedName name="Z_5701182E_F624_11D1_8C51_444553540000_.wvu.Cols" hidden="1">#REF!,#REF!</definedName>
    <definedName name="Z_57011834_F624_11D1_8C51_444553540000_.wvu.Cols" localSheetId="10" hidden="1">#REF!</definedName>
    <definedName name="Z_57011834_F624_11D1_8C51_444553540000_.wvu.Cols" localSheetId="6" hidden="1">#REF!</definedName>
    <definedName name="Z_57011834_F624_11D1_8C51_444553540000_.wvu.Cols" localSheetId="7" hidden="1">#REF!</definedName>
    <definedName name="Z_57011834_F624_11D1_8C51_444553540000_.wvu.Cols" hidden="1">#REF!</definedName>
    <definedName name="Z_7C7048D6_F613_11D1_8C51_444553540000_.wvu.Cols" localSheetId="10" hidden="1">#REF!,#REF!</definedName>
    <definedName name="Z_7C7048D6_F613_11D1_8C51_444553540000_.wvu.Cols" localSheetId="6" hidden="1">#REF!,#REF!</definedName>
    <definedName name="Z_7C7048D6_F613_11D1_8C51_444553540000_.wvu.Cols" localSheetId="7" hidden="1">#REF!,#REF!</definedName>
    <definedName name="Z_7C7048D6_F613_11D1_8C51_444553540000_.wvu.Cols" hidden="1">#REF!,#REF!</definedName>
    <definedName name="Z_7C7048E0_F613_11D1_8C51_444553540000_.wvu.Cols" localSheetId="10" hidden="1">#REF!,#REF!</definedName>
    <definedName name="Z_7C7048E0_F613_11D1_8C51_444553540000_.wvu.Cols" localSheetId="6" hidden="1">#REF!,#REF!</definedName>
    <definedName name="Z_7C7048E0_F613_11D1_8C51_444553540000_.wvu.Cols" localSheetId="7" hidden="1">#REF!,#REF!</definedName>
    <definedName name="Z_7C7048E0_F613_11D1_8C51_444553540000_.wvu.Cols" hidden="1">#REF!,#REF!</definedName>
    <definedName name="Z_7C7048E6_F613_11D1_8C51_444553540000_.wvu.Cols" localSheetId="10" hidden="1">#REF!</definedName>
    <definedName name="Z_7C7048E6_F613_11D1_8C51_444553540000_.wvu.Cols" localSheetId="6" hidden="1">#REF!</definedName>
    <definedName name="Z_7C7048E6_F613_11D1_8C51_444553540000_.wvu.Cols" localSheetId="7" hidden="1">#REF!</definedName>
    <definedName name="Z_7C7048E6_F613_11D1_8C51_444553540000_.wvu.Cols" hidden="1">#REF!</definedName>
    <definedName name="Z_88CD029A_F928_11D1_8C51_444553540000_.wvu.Cols" localSheetId="10" hidden="1">#REF!,#REF!</definedName>
    <definedName name="Z_88CD029A_F928_11D1_8C51_444553540000_.wvu.Cols" localSheetId="6" hidden="1">#REF!,#REF!</definedName>
    <definedName name="Z_88CD029A_F928_11D1_8C51_444553540000_.wvu.Cols" localSheetId="7" hidden="1">#REF!,#REF!</definedName>
    <definedName name="Z_88CD029A_F928_11D1_8C51_444553540000_.wvu.Cols" hidden="1">#REF!,#REF!</definedName>
    <definedName name="Z_88CD02A3_F928_11D1_8C51_444553540000_.wvu.Cols" localSheetId="10" hidden="1">#REF!,#REF!</definedName>
    <definedName name="Z_88CD02A3_F928_11D1_8C51_444553540000_.wvu.Cols" localSheetId="6" hidden="1">#REF!,#REF!</definedName>
    <definedName name="Z_88CD02A3_F928_11D1_8C51_444553540000_.wvu.Cols" localSheetId="7" hidden="1">#REF!,#REF!</definedName>
    <definedName name="Z_88CD02A3_F928_11D1_8C51_444553540000_.wvu.Cols" hidden="1">#REF!,#REF!</definedName>
    <definedName name="Z_88CD02A8_F928_11D1_8C51_444553540000_.wvu.Cols" localSheetId="10" hidden="1">#REF!</definedName>
    <definedName name="Z_88CD02A8_F928_11D1_8C51_444553540000_.wvu.Cols" localSheetId="6" hidden="1">#REF!</definedName>
    <definedName name="Z_88CD02A8_F928_11D1_8C51_444553540000_.wvu.Cols" localSheetId="7" hidden="1">#REF!</definedName>
    <definedName name="Z_88CD02A8_F928_11D1_8C51_444553540000_.wvu.Cols" hidden="1">#REF!</definedName>
    <definedName name="Z_96929736_F6C3_11D1_8C51_444553540000_.wvu.Cols" localSheetId="10" hidden="1">#REF!,#REF!</definedName>
    <definedName name="Z_96929736_F6C3_11D1_8C51_444553540000_.wvu.Cols" localSheetId="6" hidden="1">#REF!,#REF!</definedName>
    <definedName name="Z_96929736_F6C3_11D1_8C51_444553540000_.wvu.Cols" localSheetId="7" hidden="1">#REF!,#REF!</definedName>
    <definedName name="Z_96929736_F6C3_11D1_8C51_444553540000_.wvu.Cols" hidden="1">#REF!,#REF!</definedName>
    <definedName name="Z_96929740_F6C3_11D1_8C51_444553540000_.wvu.Cols" localSheetId="10" hidden="1">#REF!,#REF!</definedName>
    <definedName name="Z_96929740_F6C3_11D1_8C51_444553540000_.wvu.Cols" localSheetId="6" hidden="1">#REF!,#REF!</definedName>
    <definedName name="Z_96929740_F6C3_11D1_8C51_444553540000_.wvu.Cols" localSheetId="7" hidden="1">#REF!,#REF!</definedName>
    <definedName name="Z_96929740_F6C3_11D1_8C51_444553540000_.wvu.Cols" hidden="1">#REF!,#REF!</definedName>
    <definedName name="Z_96929746_F6C3_11D1_8C51_444553540000_.wvu.Cols" localSheetId="10" hidden="1">#REF!</definedName>
    <definedName name="Z_96929746_F6C3_11D1_8C51_444553540000_.wvu.Cols" localSheetId="6" hidden="1">#REF!</definedName>
    <definedName name="Z_96929746_F6C3_11D1_8C51_444553540000_.wvu.Cols" localSheetId="7" hidden="1">#REF!</definedName>
    <definedName name="Z_96929746_F6C3_11D1_8C51_444553540000_.wvu.Cols" hidden="1">#REF!</definedName>
    <definedName name="Z_98F27197_11A4_11D2_8C51_444553540000_.wvu.Cols" localSheetId="10" hidden="1">#REF!,#REF!</definedName>
    <definedName name="Z_98F27197_11A4_11D2_8C51_444553540000_.wvu.Cols" localSheetId="6" hidden="1">#REF!,#REF!</definedName>
    <definedName name="Z_98F27197_11A4_11D2_8C51_444553540000_.wvu.Cols" localSheetId="7" hidden="1">#REF!,#REF!</definedName>
    <definedName name="Z_98F27197_11A4_11D2_8C51_444553540000_.wvu.Cols" hidden="1">#REF!,#REF!</definedName>
    <definedName name="Z_98F271A0_11A4_11D2_8C51_444553540000_.wvu.Cols" localSheetId="10" hidden="1">#REF!,#REF!</definedName>
    <definedName name="Z_98F271A0_11A4_11D2_8C51_444553540000_.wvu.Cols" localSheetId="6" hidden="1">#REF!,#REF!</definedName>
    <definedName name="Z_98F271A0_11A4_11D2_8C51_444553540000_.wvu.Cols" localSheetId="7" hidden="1">#REF!,#REF!</definedName>
    <definedName name="Z_98F271A0_11A4_11D2_8C51_444553540000_.wvu.Cols" hidden="1">#REF!,#REF!</definedName>
    <definedName name="Z_98F271A5_11A4_11D2_8C51_444553540000_.wvu.Cols" localSheetId="10" hidden="1">#REF!</definedName>
    <definedName name="Z_98F271A5_11A4_11D2_8C51_444553540000_.wvu.Cols" localSheetId="6" hidden="1">#REF!</definedName>
    <definedName name="Z_98F271A5_11A4_11D2_8C51_444553540000_.wvu.Cols" localSheetId="7" hidden="1">#REF!</definedName>
    <definedName name="Z_98F271A5_11A4_11D2_8C51_444553540000_.wvu.Cols" hidden="1">#REF!</definedName>
    <definedName name="Z_AD5D9037_FB84_11D1_8C51_444553540000_.wvu.Cols" localSheetId="10" hidden="1">#REF!,#REF!</definedName>
    <definedName name="Z_AD5D9037_FB84_11D1_8C51_444553540000_.wvu.Cols" localSheetId="6" hidden="1">#REF!,#REF!</definedName>
    <definedName name="Z_AD5D9037_FB84_11D1_8C51_444553540000_.wvu.Cols" localSheetId="7" hidden="1">#REF!,#REF!</definedName>
    <definedName name="Z_AD5D9037_FB84_11D1_8C51_444553540000_.wvu.Cols" hidden="1">#REF!,#REF!</definedName>
    <definedName name="Z_AD5D9040_FB84_11D1_8C51_444553540000_.wvu.Cols" localSheetId="10" hidden="1">#REF!,#REF!</definedName>
    <definedName name="Z_AD5D9040_FB84_11D1_8C51_444553540000_.wvu.Cols" localSheetId="6" hidden="1">#REF!,#REF!</definedName>
    <definedName name="Z_AD5D9040_FB84_11D1_8C51_444553540000_.wvu.Cols" localSheetId="7" hidden="1">#REF!,#REF!</definedName>
    <definedName name="Z_AD5D9040_FB84_11D1_8C51_444553540000_.wvu.Cols" hidden="1">#REF!,#REF!</definedName>
    <definedName name="Z_AD5D9045_FB84_11D1_8C51_444553540000_.wvu.Cols" localSheetId="10" hidden="1">#REF!</definedName>
    <definedName name="Z_AD5D9045_FB84_11D1_8C51_444553540000_.wvu.Cols" localSheetId="6" hidden="1">#REF!</definedName>
    <definedName name="Z_AD5D9045_FB84_11D1_8C51_444553540000_.wvu.Cols" localSheetId="7" hidden="1">#REF!</definedName>
    <definedName name="Z_AD5D9045_FB84_11D1_8C51_444553540000_.wvu.Cols" hidden="1">#REF!</definedName>
    <definedName name="Z_ADC94474_F55C_11D1_8C51_444553540000_.wvu.Cols" localSheetId="10" hidden="1">#REF!,#REF!</definedName>
    <definedName name="Z_ADC94474_F55C_11D1_8C51_444553540000_.wvu.Cols" localSheetId="6" hidden="1">#REF!,#REF!</definedName>
    <definedName name="Z_ADC94474_F55C_11D1_8C51_444553540000_.wvu.Cols" localSheetId="7" hidden="1">#REF!,#REF!</definedName>
    <definedName name="Z_ADC94474_F55C_11D1_8C51_444553540000_.wvu.Cols" hidden="1">#REF!,#REF!</definedName>
    <definedName name="Z_ADC9447D_F55C_11D1_8C51_444553540000_.wvu.Cols" localSheetId="10" hidden="1">#REF!,#REF!</definedName>
    <definedName name="Z_ADC9447D_F55C_11D1_8C51_444553540000_.wvu.Cols" localSheetId="6" hidden="1">#REF!,#REF!</definedName>
    <definedName name="Z_ADC9447D_F55C_11D1_8C51_444553540000_.wvu.Cols" localSheetId="7" hidden="1">#REF!,#REF!</definedName>
    <definedName name="Z_ADC9447D_F55C_11D1_8C51_444553540000_.wvu.Cols" hidden="1">#REF!,#REF!</definedName>
    <definedName name="Z_ADC94482_F55C_11D1_8C51_444553540000_.wvu.Cols" localSheetId="10" hidden="1">#REF!</definedName>
    <definedName name="Z_ADC94482_F55C_11D1_8C51_444553540000_.wvu.Cols" localSheetId="6" hidden="1">#REF!</definedName>
    <definedName name="Z_ADC94482_F55C_11D1_8C51_444553540000_.wvu.Cols" localSheetId="7" hidden="1">#REF!</definedName>
    <definedName name="Z_ADC94482_F55C_11D1_8C51_444553540000_.wvu.Cols" hidden="1">#REF!</definedName>
    <definedName name="Z_C772F4DA_F46C_11D1_8C51_444553540000_.wvu.Cols" localSheetId="10" hidden="1">#REF!,#REF!</definedName>
    <definedName name="Z_C772F4DA_F46C_11D1_8C51_444553540000_.wvu.Cols" localSheetId="6" hidden="1">#REF!,#REF!</definedName>
    <definedName name="Z_C772F4DA_F46C_11D1_8C51_444553540000_.wvu.Cols" localSheetId="7" hidden="1">#REF!,#REF!</definedName>
    <definedName name="Z_C772F4DA_F46C_11D1_8C51_444553540000_.wvu.Cols" hidden="1">#REF!,#REF!</definedName>
    <definedName name="Z_C772F4E3_F46C_11D1_8C51_444553540000_.wvu.Cols" localSheetId="10" hidden="1">#REF!,#REF!</definedName>
    <definedName name="Z_C772F4E3_F46C_11D1_8C51_444553540000_.wvu.Cols" localSheetId="6" hidden="1">#REF!,#REF!</definedName>
    <definedName name="Z_C772F4E3_F46C_11D1_8C51_444553540000_.wvu.Cols" localSheetId="7" hidden="1">#REF!,#REF!</definedName>
    <definedName name="Z_C772F4E3_F46C_11D1_8C51_444553540000_.wvu.Cols" hidden="1">#REF!,#REF!</definedName>
    <definedName name="Z_C772F4E8_F46C_11D1_8C51_444553540000_.wvu.Cols" localSheetId="10" hidden="1">#REF!</definedName>
    <definedName name="Z_C772F4E8_F46C_11D1_8C51_444553540000_.wvu.Cols" localSheetId="6" hidden="1">#REF!</definedName>
    <definedName name="Z_C772F4E8_F46C_11D1_8C51_444553540000_.wvu.Cols" localSheetId="7" hidden="1">#REF!</definedName>
    <definedName name="Z_C772F4E8_F46C_11D1_8C51_444553540000_.wvu.Cols" hidden="1">#REF!</definedName>
    <definedName name="Z_DD23A3E7_1197_11D2_8C51_444553540000_.wvu.Cols" localSheetId="10" hidden="1">#REF!,#REF!</definedName>
    <definedName name="Z_DD23A3E7_1197_11D2_8C51_444553540000_.wvu.Cols" localSheetId="6" hidden="1">#REF!,#REF!</definedName>
    <definedName name="Z_DD23A3E7_1197_11D2_8C51_444553540000_.wvu.Cols" localSheetId="7" hidden="1">#REF!,#REF!</definedName>
    <definedName name="Z_DD23A3E7_1197_11D2_8C51_444553540000_.wvu.Cols" hidden="1">#REF!,#REF!</definedName>
    <definedName name="Z_DD23A3F0_1197_11D2_8C51_444553540000_.wvu.Cols" localSheetId="10" hidden="1">#REF!,#REF!</definedName>
    <definedName name="Z_DD23A3F0_1197_11D2_8C51_444553540000_.wvu.Cols" localSheetId="6" hidden="1">#REF!,#REF!</definedName>
    <definedName name="Z_DD23A3F0_1197_11D2_8C51_444553540000_.wvu.Cols" localSheetId="7" hidden="1">#REF!,#REF!</definedName>
    <definedName name="Z_DD23A3F0_1197_11D2_8C51_444553540000_.wvu.Cols" hidden="1">#REF!,#REF!</definedName>
    <definedName name="Z_DD23A3F5_1197_11D2_8C51_444553540000_.wvu.Cols" localSheetId="10" hidden="1">#REF!</definedName>
    <definedName name="Z_DD23A3F5_1197_11D2_8C51_444553540000_.wvu.Cols" localSheetId="6" hidden="1">#REF!</definedName>
    <definedName name="Z_DD23A3F5_1197_11D2_8C51_444553540000_.wvu.Cols" localSheetId="7" hidden="1">#REF!</definedName>
    <definedName name="Z_DD23A3F5_1197_11D2_8C51_444553540000_.wvu.Cols" hidden="1">#REF!</definedName>
    <definedName name="Z_E1908297_FB98_11D1_8C51_444553540000_.wvu.Cols" localSheetId="10" hidden="1">#REF!,#REF!</definedName>
    <definedName name="Z_E1908297_FB98_11D1_8C51_444553540000_.wvu.Cols" localSheetId="6" hidden="1">#REF!,#REF!</definedName>
    <definedName name="Z_E1908297_FB98_11D1_8C51_444553540000_.wvu.Cols" localSheetId="7" hidden="1">#REF!,#REF!</definedName>
    <definedName name="Z_E1908297_FB98_11D1_8C51_444553540000_.wvu.Cols" hidden="1">#REF!,#REF!</definedName>
    <definedName name="Z_E19082A0_FB98_11D1_8C51_444553540000_.wvu.Cols" localSheetId="10" hidden="1">#REF!,#REF!</definedName>
    <definedName name="Z_E19082A0_FB98_11D1_8C51_444553540000_.wvu.Cols" localSheetId="6" hidden="1">#REF!,#REF!</definedName>
    <definedName name="Z_E19082A0_FB98_11D1_8C51_444553540000_.wvu.Cols" localSheetId="7" hidden="1">#REF!,#REF!</definedName>
    <definedName name="Z_E19082A0_FB98_11D1_8C51_444553540000_.wvu.Cols" hidden="1">#REF!,#REF!</definedName>
    <definedName name="Z_E19082A5_FB98_11D1_8C51_444553540000_.wvu.Cols" localSheetId="10" hidden="1">#REF!</definedName>
    <definedName name="Z_E19082A5_FB98_11D1_8C51_444553540000_.wvu.Cols" localSheetId="6" hidden="1">#REF!</definedName>
    <definedName name="Z_E19082A5_FB98_11D1_8C51_444553540000_.wvu.Cols" localSheetId="7" hidden="1">#REF!</definedName>
    <definedName name="Z_E19082A5_FB98_11D1_8C51_444553540000_.wvu.Cols" hidden="1">#REF!</definedName>
    <definedName name="Z_E23C3916_F64C_11D1_8C51_444553540000_.wvu.Cols" localSheetId="10" hidden="1">#REF!,#REF!</definedName>
    <definedName name="Z_E23C3916_F64C_11D1_8C51_444553540000_.wvu.Cols" localSheetId="6" hidden="1">#REF!,#REF!</definedName>
    <definedName name="Z_E23C3916_F64C_11D1_8C51_444553540000_.wvu.Cols" localSheetId="7" hidden="1">#REF!,#REF!</definedName>
    <definedName name="Z_E23C3916_F64C_11D1_8C51_444553540000_.wvu.Cols" hidden="1">#REF!,#REF!</definedName>
    <definedName name="Z_E23C3920_F64C_11D1_8C51_444553540000_.wvu.Cols" localSheetId="10" hidden="1">#REF!,#REF!</definedName>
    <definedName name="Z_E23C3920_F64C_11D1_8C51_444553540000_.wvu.Cols" localSheetId="6" hidden="1">#REF!,#REF!</definedName>
    <definedName name="Z_E23C3920_F64C_11D1_8C51_444553540000_.wvu.Cols" localSheetId="7" hidden="1">#REF!,#REF!</definedName>
    <definedName name="Z_E23C3920_F64C_11D1_8C51_444553540000_.wvu.Cols" hidden="1">#REF!,#REF!</definedName>
    <definedName name="Z_E23C3926_F64C_11D1_8C51_444553540000_.wvu.Cols" localSheetId="10" hidden="1">#REF!</definedName>
    <definedName name="Z_E23C3926_F64C_11D1_8C51_444553540000_.wvu.Cols" localSheetId="6" hidden="1">#REF!</definedName>
    <definedName name="Z_E23C3926_F64C_11D1_8C51_444553540000_.wvu.Cols" localSheetId="7" hidden="1">#REF!</definedName>
    <definedName name="Z_E23C3926_F64C_11D1_8C51_444553540000_.wvu.Cols" hidden="1">#REF!</definedName>
    <definedName name="Z_E23C3926_F64C_11D1_8C51_444553540000_.wvu.Rows" localSheetId="10" hidden="1">#REF!</definedName>
    <definedName name="Z_E23C3926_F64C_11D1_8C51_444553540000_.wvu.Rows" localSheetId="6" hidden="1">#REF!</definedName>
    <definedName name="Z_E23C3926_F64C_11D1_8C51_444553540000_.wvu.Rows" localSheetId="7" hidden="1">#REF!</definedName>
    <definedName name="Z_E23C3926_F64C_11D1_8C51_444553540000_.wvu.Rows" hidden="1">#REF!</definedName>
    <definedName name="Z_E9F13515_FA03_11D1_8C51_444553540000_.wvu.Cols" localSheetId="10" hidden="1">#REF!,#REF!</definedName>
    <definedName name="Z_E9F13515_FA03_11D1_8C51_444553540000_.wvu.Cols" localSheetId="6" hidden="1">#REF!,#REF!</definedName>
    <definedName name="Z_E9F13515_FA03_11D1_8C51_444553540000_.wvu.Cols" localSheetId="7" hidden="1">#REF!,#REF!</definedName>
    <definedName name="Z_E9F13515_FA03_11D1_8C51_444553540000_.wvu.Cols" hidden="1">#REF!,#REF!</definedName>
    <definedName name="Z_E9F1351E_FA03_11D1_8C51_444553540000_.wvu.Cols" localSheetId="10" hidden="1">#REF!,#REF!</definedName>
    <definedName name="Z_E9F1351E_FA03_11D1_8C51_444553540000_.wvu.Cols" localSheetId="6" hidden="1">#REF!,#REF!</definedName>
    <definedName name="Z_E9F1351E_FA03_11D1_8C51_444553540000_.wvu.Cols" localSheetId="7" hidden="1">#REF!,#REF!</definedName>
    <definedName name="Z_E9F1351E_FA03_11D1_8C51_444553540000_.wvu.Cols" hidden="1">#REF!,#REF!</definedName>
    <definedName name="Z_E9F13523_FA03_11D1_8C51_444553540000_.wvu.Cols" localSheetId="10" hidden="1">#REF!</definedName>
    <definedName name="Z_E9F13523_FA03_11D1_8C51_444553540000_.wvu.Cols" localSheetId="6" hidden="1">#REF!</definedName>
    <definedName name="Z_E9F13523_FA03_11D1_8C51_444553540000_.wvu.Cols" localSheetId="7" hidden="1">#REF!</definedName>
    <definedName name="Z_E9F13523_FA03_11D1_8C51_444553540000_.wvu.Cols" hidden="1">#REF!</definedName>
    <definedName name="Z_F7CC403E_074D_11D2_8C51_444553540000_.wvu.Cols" localSheetId="10" hidden="1">#REF!,#REF!</definedName>
    <definedName name="Z_F7CC403E_074D_11D2_8C51_444553540000_.wvu.Cols" localSheetId="6" hidden="1">#REF!,#REF!</definedName>
    <definedName name="Z_F7CC403E_074D_11D2_8C51_444553540000_.wvu.Cols" localSheetId="7" hidden="1">#REF!,#REF!</definedName>
    <definedName name="Z_F7CC403E_074D_11D2_8C51_444553540000_.wvu.Cols" hidden="1">#REF!,#REF!</definedName>
    <definedName name="Z_F7CC4047_074D_11D2_8C51_444553540000_.wvu.Cols" localSheetId="10" hidden="1">#REF!,#REF!</definedName>
    <definedName name="Z_F7CC4047_074D_11D2_8C51_444553540000_.wvu.Cols" localSheetId="6" hidden="1">#REF!,#REF!</definedName>
    <definedName name="Z_F7CC4047_074D_11D2_8C51_444553540000_.wvu.Cols" localSheetId="7" hidden="1">#REF!,#REF!</definedName>
    <definedName name="Z_F7CC4047_074D_11D2_8C51_444553540000_.wvu.Cols" hidden="1">#REF!,#REF!</definedName>
    <definedName name="Z_F7CC404C_074D_11D2_8C51_444553540000_.wvu.Cols" localSheetId="10" hidden="1">#REF!</definedName>
    <definedName name="Z_F7CC404C_074D_11D2_8C51_444553540000_.wvu.Cols" localSheetId="6" hidden="1">#REF!</definedName>
    <definedName name="Z_F7CC404C_074D_11D2_8C51_444553540000_.wvu.Cols" localSheetId="7" hidden="1">#REF!</definedName>
    <definedName name="Z_F7CC404C_074D_11D2_8C51_444553540000_.wvu.Cols" hidden="1">#REF!</definedName>
    <definedName name="Zaid" localSheetId="10">#REF!</definedName>
    <definedName name="Zaid" localSheetId="6">#REF!</definedName>
    <definedName name="Zaid" localSheetId="7">#REF!</definedName>
    <definedName name="Zaid">#REF!</definedName>
    <definedName name="ZANSWER" localSheetId="10">#REF!</definedName>
    <definedName name="ZANSWER" localSheetId="6">#REF!</definedName>
    <definedName name="ZANSWER" localSheetId="7">#REF!</definedName>
    <definedName name="ZANSWER">#REF!</definedName>
    <definedName name="ZAR" localSheetId="10">'[14] Unit 1 Summary'!#REF!</definedName>
    <definedName name="ZAR" localSheetId="6">'[14] Unit 1 Summary'!#REF!</definedName>
    <definedName name="ZAR" localSheetId="7">'[14] Unit 1 Summary'!#REF!</definedName>
    <definedName name="ZAR">'[14] Unit 1 Summary'!#REF!</definedName>
    <definedName name="エスカレ" localSheetId="10">'[14] Unit 1 Summary'!#REF!</definedName>
    <definedName name="エスカレ" localSheetId="6">'[14] Unit 1 Summary'!#REF!</definedName>
    <definedName name="エスカレ" localSheetId="7">'[14] Unit 1 Summary'!#REF!</definedName>
    <definedName name="エスカレ">'[14] Unit 1 Summary'!#REF!</definedName>
    <definedName name="エンジ" localSheetId="10">'[14] Unit 1 Summary'!#REF!</definedName>
    <definedName name="エンジ" localSheetId="6">'[14] Unit 1 Summary'!#REF!</definedName>
    <definedName name="エンジ" localSheetId="7">'[14] Unit 1 Summary'!#REF!</definedName>
    <definedName name="エンジ">'[14] Unit 1 Summary'!#REF!</definedName>
    <definedName name="コンテ" localSheetId="10">'[14] Unit 1 Summary'!#REF!</definedName>
    <definedName name="コンテ" localSheetId="6">'[14] Unit 1 Summary'!#REF!</definedName>
    <definedName name="コンテ" localSheetId="7">'[14] Unit 1 Summary'!#REF!</definedName>
    <definedName name="コンテ">'[14] Unit 1 Summary'!#REF!</definedName>
    <definedName name="一般費">'[14] Unit 1 Summary'!#REF!</definedName>
    <definedName name="据付計">'[14] Unit 1 Summary'!#REF!</definedName>
    <definedName name="機器計">'[14] Unit 1 Summary'!#REF!</definedName>
    <definedName name="輸送費">'[14] Unit 1 Summary'!#REF!</definedName>
    <definedName name="鉄骨">'[14] Unit 1 Summary'!#REF!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8" i="26" l="1"/>
  <c r="D137" i="26"/>
  <c r="D136" i="26"/>
  <c r="D130" i="26"/>
  <c r="D129" i="26"/>
  <c r="D128" i="26"/>
  <c r="D125" i="26"/>
  <c r="D124" i="26"/>
  <c r="D123" i="26"/>
  <c r="D122" i="26"/>
  <c r="D121" i="26"/>
  <c r="D120" i="26"/>
  <c r="D119" i="26"/>
  <c r="D118" i="26"/>
  <c r="D117" i="26"/>
  <c r="D116" i="26"/>
  <c r="D115" i="26"/>
  <c r="D114" i="26"/>
  <c r="D113" i="26"/>
  <c r="D112" i="26"/>
  <c r="D111" i="26"/>
  <c r="D110" i="26"/>
  <c r="D109" i="26"/>
  <c r="D108" i="26"/>
  <c r="D107" i="26"/>
  <c r="D106" i="26"/>
  <c r="D105" i="26"/>
  <c r="D104" i="26"/>
  <c r="D103" i="26"/>
  <c r="D102" i="26"/>
  <c r="D101" i="26"/>
  <c r="D100" i="26"/>
  <c r="D99" i="26"/>
  <c r="D98" i="26"/>
  <c r="D97" i="26"/>
  <c r="D96" i="26"/>
  <c r="D95" i="26"/>
  <c r="D94" i="26"/>
  <c r="D91" i="26"/>
  <c r="D90" i="26"/>
  <c r="D85" i="26"/>
  <c r="D84" i="26"/>
  <c r="D83" i="26"/>
  <c r="D82" i="26"/>
  <c r="D81" i="26"/>
  <c r="D80" i="26"/>
  <c r="D79" i="26"/>
  <c r="D75" i="26"/>
  <c r="D74" i="26"/>
  <c r="D73" i="26"/>
  <c r="D72" i="26"/>
  <c r="D66" i="26"/>
  <c r="D65" i="26"/>
  <c r="D64" i="26"/>
  <c r="D62" i="26"/>
  <c r="D58" i="26"/>
  <c r="D57" i="26"/>
  <c r="D56" i="26"/>
  <c r="D55" i="26"/>
  <c r="D52" i="26"/>
  <c r="D51" i="26"/>
  <c r="D50" i="26"/>
  <c r="D49" i="26"/>
  <c r="D48" i="26"/>
  <c r="D45" i="26"/>
  <c r="D44" i="26"/>
  <c r="D43" i="26"/>
  <c r="D42" i="26"/>
  <c r="D41" i="26"/>
  <c r="D38" i="26"/>
  <c r="D37" i="26"/>
  <c r="D36" i="26"/>
  <c r="D35" i="26"/>
  <c r="D34" i="26"/>
  <c r="D31" i="26"/>
  <c r="D30" i="26"/>
  <c r="D29" i="26"/>
  <c r="D28" i="26"/>
  <c r="D27" i="26"/>
  <c r="D26" i="26"/>
  <c r="D20" i="26"/>
  <c r="D19" i="26"/>
  <c r="D18" i="26"/>
  <c r="D17" i="26"/>
  <c r="D15" i="26"/>
  <c r="D14" i="26"/>
  <c r="D13" i="26"/>
  <c r="D12" i="26"/>
  <c r="D10" i="26"/>
</calcChain>
</file>

<file path=xl/sharedStrings.xml><?xml version="1.0" encoding="utf-8"?>
<sst xmlns="http://schemas.openxmlformats.org/spreadsheetml/2006/main" count="353" uniqueCount="223">
  <si>
    <t>Description</t>
  </si>
  <si>
    <t>:</t>
  </si>
  <si>
    <t>R</t>
  </si>
  <si>
    <t>Safety Officer</t>
  </si>
  <si>
    <t>No</t>
  </si>
  <si>
    <t xml:space="preserve"> </t>
  </si>
  <si>
    <t>ESKOM GENERATION</t>
  </si>
  <si>
    <t xml:space="preserve">  </t>
  </si>
  <si>
    <t>CONTRACT NUMBER</t>
  </si>
  <si>
    <t>CONTRACTOR</t>
  </si>
  <si>
    <t>TABLE OF CONTENTS</t>
  </si>
  <si>
    <t>Contract Data</t>
  </si>
  <si>
    <t>Notes to Tenderers</t>
  </si>
  <si>
    <t>Bill of Quantities</t>
  </si>
  <si>
    <t>Final Summary</t>
  </si>
  <si>
    <t>NOTES TO TENDERERS</t>
  </si>
  <si>
    <t>1. BILLS OF QUANTITIES</t>
  </si>
  <si>
    <t>This document comprises Notes to Tenderers and Bills of Quantities and is hereafter referred to as "the Bills of Quantities".</t>
  </si>
  <si>
    <t>The Tenderers are to note that this is a Contract with a Bills of Quantities.</t>
  </si>
  <si>
    <t>2.1 CONTRACT DOCUMENTS</t>
  </si>
  <si>
    <t>The contract documents will consist of:</t>
  </si>
  <si>
    <t>2.1.2 These Bills of Quantities, including all annexures and supplementary documentation referred to therein.</t>
  </si>
  <si>
    <t>2.1.3 Documents to be provided by the Contractor in terms of the requirements of these Bills of Quantities.</t>
  </si>
  <si>
    <t>2.1.4 Construction Regulations 2014</t>
  </si>
  <si>
    <t>2.1.5 Occupational Health and Safety Act of 1993</t>
  </si>
  <si>
    <t>3 DRAWINGS</t>
  </si>
  <si>
    <t>There are no drawings for this contract.</t>
  </si>
  <si>
    <t>4 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</si>
  <si>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</si>
  <si>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5 SCOPE OF WORK</t>
  </si>
  <si>
    <t>As a guide only, the work comprises as follows:-</t>
  </si>
  <si>
    <t>6 ADDRESS WHERE DOCUMENTS CAN BE OBTAINED</t>
  </si>
  <si>
    <t>Tender documents will be made available Electronically on an online portal to be provided by  Eskom</t>
  </si>
  <si>
    <t>7 POSSESSION OF SITE</t>
  </si>
  <si>
    <r>
      <t>The date of which possession of the Site shall be given to the Contractor shall be within 7</t>
    </r>
    <r>
      <rPr>
        <b/>
        <sz val="11"/>
        <rFont val="Arial"/>
        <family val="2"/>
      </rPr>
      <t xml:space="preserve"> working days</t>
    </r>
    <r>
      <rPr>
        <sz val="11"/>
        <rFont val="Arial"/>
        <family val="2"/>
      </rPr>
      <t xml:space="preserve"> of the acceptance of this tender.</t>
    </r>
  </si>
  <si>
    <t>8 CONSTRUCTION PERIOD -  DATES FOR PRACTICAL COMPLETION</t>
  </si>
  <si>
    <t xml:space="preserve">The intended date for practical completion and penalty for each calendar day for non-completion shall be: </t>
  </si>
  <si>
    <t>Tenderers are to note that the Contract will be delivered as a whole and NOT to be phased.</t>
  </si>
  <si>
    <t>9 COMMON LAW OR BY-LAW REQUIREMENTS</t>
  </si>
  <si>
    <t>No liability for not specifically mentioning any normal contractual, Common Law or By-Law requirements will be accepted by the Employer,  or Contracts Manager.</t>
  </si>
  <si>
    <t>10 ORDERING OF MATERIALS</t>
  </si>
  <si>
    <t>No claims will be entertained due to non-availability of materials or labour.  The Tenderer is therefore required to investigate and ensure that the specific materials and components required for the works will be available at the relevant estimated construction times, at the time of tendering.</t>
  </si>
  <si>
    <t>11 CONTRACT PRICE ADJUSTMENT</t>
  </si>
  <si>
    <t>The Contract Sum shall  be subject to CPAP.</t>
  </si>
  <si>
    <t>12. PRICED BILLS OF QUANTITIES:</t>
  </si>
  <si>
    <t>Should there be any difference or discrepancy between the prices or particulars contained in the official Tender Form and those contained in any covering letter from the Tenderer, the prices contained in the official Tender Form shall prevail.</t>
  </si>
  <si>
    <t>Tenderers are warned that any material divergence from the official conditions or specifications may render their Tenders liable to disqualification.</t>
  </si>
  <si>
    <t>The Tenderers are to note that if there are any arithmetical errors in the Tenderers' form of tender in calculation of the Tender Sum, the Contracts Manager will correct the calculation accordingly.</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</si>
  <si>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dispatch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Contracts Manager to which the Employer had delegated its powers, information as to the nature of the decision or such information as was publicly disclosed at the opening of Tenders.</t>
  </si>
  <si>
    <t>Tenderers must apply direct for any import permit and/or currency required, however the Contracts Manager will furnish successful Tenderers with a supporting statement if required.</t>
  </si>
  <si>
    <t>No alteration, erasure, omission or addition is to be made to the text and conditions of these Bills of Quantities and should any such alteration, amendment, note or addition be made, the same will not be recognised, but the reading of the Bills of Quantities as prepared by the Contracts Manager will be adhered to.</t>
  </si>
  <si>
    <t>It should be understood that the system of measurement herein adopted is the only system of measurement which will be recognised in connection with this contract. Before the signing of the contract, the Contracts Manager will be entitled to call for adjustments of individual rates and rectify discrepancies, as he considers necessary without alterations to the Tender amount.</t>
  </si>
  <si>
    <t>6 Ensure that every employee or person (including visitors) who enters the site of the Works undergoes health and safety induction training pertaining to hazards identified on the site of the Works and upon such training having been successfully completed, the Contractor must issue written confirmation by a competent person to the trained employees or persons who shall be further instructed to carry such confirmation with them at all times whilst on the site of the Works;</t>
  </si>
  <si>
    <t>7 Issue, on loan, the necessary personal protective equipment to visitors to the site of the Works; and</t>
  </si>
  <si>
    <t>8 Be in good standing with the Compensation Commissioner at all times during the duration of the Contract.</t>
  </si>
  <si>
    <t>9 The Contractor is to sign a Non-Disclosure Agreement prior to collecting or receiving any proprietary information from Eskom, drawings, documentation, reports and photographs</t>
  </si>
  <si>
    <t>The Contractor will be deemed to have satisfied himself with his obligations in terms of the Act and to have allowed for all costs arising from compliance with the Act as no claim for extra costs arising from compliance with, and obligations in terms of the Act will be entertained.</t>
  </si>
  <si>
    <t>The Contractor must allow in his pricing for any additional costs arising from these "General Notes" as no later claims for additional costs will be considered.</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</si>
  <si>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</si>
  <si>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t>
  </si>
  <si>
    <t>These Bills are not to be used for the purpose of ordering materials.</t>
  </si>
  <si>
    <t>All Bill rates are to include for material, labour, plant, wastage, transport and profit.</t>
  </si>
  <si>
    <t>FINAL SUMMARY</t>
  </si>
  <si>
    <t>13 DIFFERENCE AND DISCREPANCIES:</t>
  </si>
  <si>
    <t>14 COMMUNICATION WITH MEMBERS OF THE CLIENT COMPANY OR PROFESSIONAL TEAM</t>
  </si>
  <si>
    <t>15 IMPORT PERMITS:</t>
  </si>
  <si>
    <t>16 BILLS OF QUANTITIES:</t>
  </si>
  <si>
    <t>17 PRICING OF THESE GENERAL NOTES</t>
  </si>
  <si>
    <t>18 TAX COMPLIANCE</t>
  </si>
  <si>
    <t>CONTRACT AMOUNT (EXCL. VAT)</t>
  </si>
  <si>
    <t>CONTRACT AMOUNT (INCL. VAT)</t>
  </si>
  <si>
    <t>Amount</t>
  </si>
  <si>
    <t>Sub-Total</t>
  </si>
  <si>
    <t>Value Added Tax @ 15%</t>
  </si>
  <si>
    <t>SECTION 1: OUTAGE BOQ</t>
  </si>
  <si>
    <t>SECTION SUMMARY</t>
  </si>
  <si>
    <t>Outage BOQ</t>
  </si>
  <si>
    <t>Yearly</t>
  </si>
  <si>
    <t>SECTION 02 - MAINTENANCE BILL OF QUANTITIES</t>
  </si>
  <si>
    <t>Maintenance BOQ</t>
  </si>
  <si>
    <t>Provision of Mechanical Maintenance of the Boiler Auxiliary Plant, Soot Blowers and Valves for the Period of 36 Months (Outage BOQ)</t>
  </si>
  <si>
    <t>SECTION 01 - OUTAGES BILL OF QUANTITIES</t>
  </si>
  <si>
    <t xml:space="preserve">Grand Total  -  (Incl. VAT) </t>
  </si>
  <si>
    <t>Provision of Mechanical Maintenance of the Boiler Auxiliary Plant, Soot Blowers and Valves for the Period of 60 Months (Maintenance)</t>
  </si>
  <si>
    <t>Section 1</t>
  </si>
  <si>
    <t>Section 2</t>
  </si>
  <si>
    <t>: Outage Bills of Quantities</t>
  </si>
  <si>
    <t>: Maintenance Bills of Quantities</t>
  </si>
  <si>
    <t>Every Tenderer shall be deemed to have waived, renounced and abandoned any conditions printed or written upon any stationery used by him for the purpose of or in connection with the submission of his Tender, which are in conflict with the Conditions of Tender.</t>
  </si>
  <si>
    <t xml:space="preserve">Tenderers must submit to the Contracts Manager a copy of the Bills of Quantities fully priced and extended, with his tender. After the Bills have been checked, and when called upon, each page of the Bills of Quantities shall be initialed and the Index page and the Final Summary page signed in full. </t>
  </si>
  <si>
    <t>Grand Total (Incl. VAT)  - Carried to Form of Offer and Acceptance</t>
  </si>
  <si>
    <t>2.1.1 The NEC3 Term Services Contract 2013 together with all amendments.</t>
  </si>
  <si>
    <t>Provision of Mechanical Maintenance of the Boiler Auxiliary Plant, Soot Blowers and Valves for the Period of 48 Months (Outage and Maintenance)</t>
  </si>
  <si>
    <t>Sum</t>
  </si>
  <si>
    <t>BILLS OF QUANTITIES</t>
  </si>
  <si>
    <r>
      <rPr>
        <b/>
        <sz val="11"/>
        <rFont val="Arial"/>
        <family val="2"/>
      </rPr>
      <t xml:space="preserve">Practical Completion:  </t>
    </r>
    <r>
      <rPr>
        <sz val="11"/>
        <rFont val="Arial"/>
        <family val="2"/>
      </rPr>
      <t xml:space="preserve">48 </t>
    </r>
    <r>
      <rPr>
        <b/>
        <sz val="11"/>
        <rFont val="Arial"/>
        <family val="2"/>
      </rPr>
      <t>Months</t>
    </r>
    <r>
      <rPr>
        <sz val="11"/>
        <rFont val="Arial"/>
        <family val="2"/>
      </rPr>
      <t xml:space="preserve"> from the date of Site Handover</t>
    </r>
  </si>
  <si>
    <t xml:space="preserve">Bills of Quantities               </t>
  </si>
  <si>
    <t>Item</t>
  </si>
  <si>
    <t>Unit</t>
  </si>
  <si>
    <t>Qty</t>
  </si>
  <si>
    <t>Rate</t>
  </si>
  <si>
    <t>PRELIMINARIES AND GENERAL</t>
  </si>
  <si>
    <t xml:space="preserve">Site Establishment </t>
  </si>
  <si>
    <t>SUM</t>
  </si>
  <si>
    <t>Site-De-establishment</t>
  </si>
  <si>
    <t xml:space="preserve">Tools,Equipment </t>
  </si>
  <si>
    <t>Workforce Medical</t>
  </si>
  <si>
    <t>Workforce Medical Exit</t>
  </si>
  <si>
    <t>NO</t>
  </si>
  <si>
    <t>PPE ( Quarterly)</t>
  </si>
  <si>
    <t>Quartely</t>
  </si>
  <si>
    <t>Specialized acid PPE-First Issue (as when required)</t>
  </si>
  <si>
    <t>Acid Proof Boots</t>
  </si>
  <si>
    <t>SAPS/ Fingerprint Vetting</t>
  </si>
  <si>
    <t>ANNUALLY</t>
  </si>
  <si>
    <t>Full SHEQ Complinace ISO45001/ISO9001/14001</t>
  </si>
  <si>
    <t>HAZMAT TECHNICIAN COMPENTANCE CERTIFICATE ie SAESI Registered FireFighting 1 and 2  (Membership Fees)</t>
  </si>
  <si>
    <t xml:space="preserve">Life Jackets </t>
  </si>
  <si>
    <t>EA</t>
  </si>
  <si>
    <t>Half Mask Respirator Cartridge</t>
  </si>
  <si>
    <t>Wader suit</t>
  </si>
  <si>
    <t>Preliminaries and Genaral Items</t>
  </si>
  <si>
    <t>Human Resource</t>
  </si>
  <si>
    <t xml:space="preserve">Normal Hours </t>
  </si>
  <si>
    <t>Site Manager x 1 No</t>
  </si>
  <si>
    <t>Hourly</t>
  </si>
  <si>
    <t>Safety Officer 1 No</t>
  </si>
  <si>
    <t>Hazmat Supervisor x 1No</t>
  </si>
  <si>
    <t>Hazmat Technician x 2No</t>
  </si>
  <si>
    <t>Hazmat Skip Operator (as and when required) 1 No</t>
  </si>
  <si>
    <t>Hazmat Assistant x 8 No</t>
  </si>
  <si>
    <t>Standby Allowance (Mon-Sat) (1.5 x Normal Rate)</t>
  </si>
  <si>
    <t>Hazmat Supervisor x 1</t>
  </si>
  <si>
    <t>Hazmat Technician x 2</t>
  </si>
  <si>
    <t>Hazmat Skip Operator (as and when required)</t>
  </si>
  <si>
    <t>Hazmat Assistant x 8</t>
  </si>
  <si>
    <t>Standby Allowance (Sundays and Public Holidays)(2x Normal Rate)</t>
  </si>
  <si>
    <t>Weekdays &amp; Saturdays Call outs (As and when required) (1.5x)</t>
  </si>
  <si>
    <t>Sundays &amp; Public Holidays (2x Normal Rate)</t>
  </si>
  <si>
    <t xml:space="preserve">2x bakkie </t>
  </si>
  <si>
    <t>Monthly</t>
  </si>
  <si>
    <t xml:space="preserve">2 Ton Hazmat Trailer </t>
  </si>
  <si>
    <t>2 Ton Hazmat Trailer Towing - Km (Camden-Holfontein return trip)</t>
  </si>
  <si>
    <t>Km</t>
  </si>
  <si>
    <t>2 Super Sucker Trucks (as and when required)</t>
  </si>
  <si>
    <t>Skip Truck (as and when required)</t>
  </si>
  <si>
    <t>7m3 Skip Bin</t>
  </si>
  <si>
    <t>7m3 Sludge Bin</t>
  </si>
  <si>
    <t>Emergency (Huge Spillages)</t>
  </si>
  <si>
    <t>Super Sucker Truck (as and when required)</t>
  </si>
  <si>
    <t xml:space="preserve">14 Ton Bulk Tanker </t>
  </si>
  <si>
    <t>24 Ton Bulk Tanker</t>
  </si>
  <si>
    <t>34 Ton Bulk Tanker</t>
  </si>
  <si>
    <t>Cleaning Equipment</t>
  </si>
  <si>
    <t>Compressor 190 cfm (as and when required)</t>
  </si>
  <si>
    <t>Hrly</t>
  </si>
  <si>
    <t>Compressor Call Out</t>
  </si>
  <si>
    <t>Day</t>
  </si>
  <si>
    <t>4" Diaphragm Pump and Hose</t>
  </si>
  <si>
    <t>Hour</t>
  </si>
  <si>
    <t>Fastank 2000 including Liner and Cover</t>
  </si>
  <si>
    <t>1m3 Liquid Container</t>
  </si>
  <si>
    <t>300w Emergency Light</t>
  </si>
  <si>
    <t>750 Bar High-pressure Cleaner</t>
  </si>
  <si>
    <t>Equipment</t>
  </si>
  <si>
    <t>ADDITIONAL</t>
  </si>
  <si>
    <t>Self-prime diesel pump</t>
  </si>
  <si>
    <t>TLB</t>
  </si>
  <si>
    <t>ABSORBENTS</t>
  </si>
  <si>
    <t>240L Kits - In Wheeled Bins Maintenance</t>
  </si>
  <si>
    <t>240L Kits - In Wheeled Bins Oil only</t>
  </si>
  <si>
    <t>240L Kits - In Wheeled Bins Chemical</t>
  </si>
  <si>
    <t>Large Oil Spill Kit - carry bag 95 x 44 x 36cm consists of 1 x 100L Biozorb peat fibre, 2 x 2m Oilsep socks, 2 x Oilsep cushions, 20 x 200g Oil absorbent pads, 1 x Pair anti-mist goggles, 1 x Sparkproof shovel and broom, 5 x Heavy duty disposal bags and ties and 1 x instruction sheet.</t>
  </si>
  <si>
    <t>Pack  of 16 Absorbent Pillow 38 x 23 cm Maintenance</t>
  </si>
  <si>
    <t>Pack of 16 Absorbent Pillow 38 x 23 cm Oil only</t>
  </si>
  <si>
    <t xml:space="preserve">Pack of 16 Absorbent Pillow 38 x 23 cm Chemical </t>
  </si>
  <si>
    <t>Absorbent Booms 6m (2/bag)</t>
  </si>
  <si>
    <t>Absorbent Booms 4m (2/bag)</t>
  </si>
  <si>
    <t>Absorbent Booms 10m</t>
  </si>
  <si>
    <t>Absorbent Booms 30m</t>
  </si>
  <si>
    <t>Absorbent Booms 50m</t>
  </si>
  <si>
    <t>Absorbent Pads 500 x 400mm Maintenance medium</t>
  </si>
  <si>
    <t>Absorbent Pads 500 x 400mm Oil only medium</t>
  </si>
  <si>
    <t>Absorbent Pads 500 x 400mm Chemical medium</t>
  </si>
  <si>
    <t>Absorbent Drum Top Cover to fit top of a 205L drum Maintenance - pack of 5 covers</t>
  </si>
  <si>
    <t>Absorbent Drum Top Cover to fit top of a 205L drum Oil only - pack of 5 covers</t>
  </si>
  <si>
    <t>Absorbent Drum Top Cover to fit top of a 205L drum Chemical - pack of 5 covers</t>
  </si>
  <si>
    <t>Absorbent Rolls 40 000 x 900mm Maintenance medium</t>
  </si>
  <si>
    <t>Absorbent Rolls 40 000 x 900mm Oil only medium</t>
  </si>
  <si>
    <t>Absorbent Rolls 40 000 x 900mm Chemical medium</t>
  </si>
  <si>
    <t>Absorbent Rolls 40 000 x 500mm Maintenance medium</t>
  </si>
  <si>
    <t>Absorbent Rolls 40 000 x 500mm Oil only medium</t>
  </si>
  <si>
    <t>Absorbent Rolls 40 000 x 500mm Chemical medium</t>
  </si>
  <si>
    <t>Oilsep Fibre 10kg</t>
  </si>
  <si>
    <t>Biozorb 100L Bag</t>
  </si>
  <si>
    <t>Biozorb 200L Bag</t>
  </si>
  <si>
    <t>Oilsep 200L Bag</t>
  </si>
  <si>
    <t>Sparkproof Shovel and Broom</t>
  </si>
  <si>
    <t>Heavy Duty Bags and Ties</t>
  </si>
  <si>
    <t>PVC Sheeting roll</t>
  </si>
  <si>
    <t>Danger Tape roll</t>
  </si>
  <si>
    <t xml:space="preserve">Consumables </t>
  </si>
  <si>
    <t>20L Degreaser</t>
  </si>
  <si>
    <t>5L Thinners</t>
  </si>
  <si>
    <t>Quartery</t>
  </si>
  <si>
    <t>2L Benzene</t>
  </si>
  <si>
    <t>2x 5kg bags of Cleaning Rags</t>
  </si>
  <si>
    <t>ABSORBENTS AND ABSORBENTS COST</t>
  </si>
  <si>
    <t>DISPOSAL</t>
  </si>
  <si>
    <t>Testing of Hazardous Material for Disposal (Sampling)</t>
  </si>
  <si>
    <t>Disposal of Hazardous Material (Sludge Material)</t>
  </si>
  <si>
    <t>Ton</t>
  </si>
  <si>
    <t>Disposal of Hazardous Material (Liquids Material)</t>
  </si>
  <si>
    <t>REHABILITATION</t>
  </si>
  <si>
    <t>Supply and laying of topsoil for rehabilitation</t>
  </si>
  <si>
    <t>m3</t>
  </si>
  <si>
    <t>Removal of contaminated soil</t>
  </si>
  <si>
    <t>DISPOSAL AND DISPOSAL COST</t>
  </si>
  <si>
    <t>Grand-Total Cost</t>
  </si>
  <si>
    <t>The provision of 24 hour emergency spill response (Hazmat )for period of 48 months at Camden Power Station</t>
  </si>
  <si>
    <t xml:space="preserve"> THE PROVISION OF 24-HOUR EMERGENCY SPILLAGE RESPONSE AT CAMDEN POWER STATION FOR A PERIOD OF 48 MONTHS.  - BILLS OF QUANTITIES </t>
  </si>
  <si>
    <t xml:space="preserve">  THE PROVISION OF 24-HOUR EMERGENCY SPILLAGE RESPONSE AT CAMDEN POWER STATION FOR A PERIOD OF 48 MONTHS.  - BILLS OF QUANTITIES </t>
  </si>
  <si>
    <t xml:space="preserve"> THE PROVISION OF 24-HOUR EMERGENCY SPILLAGE RESPONSE AT CAMDEN POWER STATION FOR A PERIOD OF 48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</si>
</sst>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0.00_-;\-&quot;R&quot;* #,##0.00_-;_-&quot;R&quot;* &quot;-&quot;??_-;_-@_-"/>
    <numFmt numFmtId="164" formatCode="_(* #,##0.00_);_(* \(#,##0.00\);_(* &quot;-&quot;??_);_(@_)"/>
    <numFmt numFmtId="165" formatCode="[$-1C09]General"/>
    <numFmt numFmtId="166" formatCode="#,##0.00&quot; &quot;;&quot;-&quot;#,##0.00&quot; &quot;;&quot; -&quot;#&quot; &quot;;@&quot; &quot;"/>
    <numFmt numFmtId="167" formatCode="_ * #,##0.00_ ;_ * \-#,##0.00_ ;_ * &quot;-&quot;??_ ;_ @_ "/>
    <numFmt numFmtId="170" formatCode="&quot;R&quot;#,##0.00"/>
    <numFmt numFmtId="171" formatCode="0.0"/>
  </numFmts>
  <fonts count="59"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b/>
      <sz val="10"/>
      <name val="Arial"/>
      <family val="2"/>
    </font>
    <font>
      <u/>
      <sz val="10"/>
      <color indexed="12"/>
      <name val="Arial"/>
      <family val="2"/>
    </font>
    <font>
      <b/>
      <sz val="12"/>
      <color theme="1"/>
      <name val="Calibri"/>
      <family val="2"/>
      <scheme val="minor"/>
    </font>
    <font>
      <b/>
      <sz val="11"/>
      <name val="Arial"/>
      <family val="2"/>
    </font>
    <font>
      <sz val="10"/>
      <color rgb="FF000000"/>
      <name val="Arial"/>
      <family val="2"/>
    </font>
    <font>
      <b/>
      <u/>
      <sz val="10"/>
      <name val="Arial"/>
      <family val="2"/>
    </font>
    <font>
      <sz val="9"/>
      <name val="Arial"/>
      <family val="2"/>
    </font>
    <font>
      <b/>
      <sz val="12"/>
      <name val="Arial"/>
      <family val="2"/>
    </font>
    <font>
      <sz val="26"/>
      <name val="Arial"/>
      <family val="2"/>
    </font>
    <font>
      <sz val="10"/>
      <color rgb="FF000000"/>
      <name val="Mangal"/>
      <family val="1"/>
    </font>
    <font>
      <sz val="10"/>
      <name val="Times New Roman"/>
      <family val="1"/>
    </font>
    <font>
      <b/>
      <sz val="10"/>
      <name val="Times New Roman"/>
      <family val="1"/>
    </font>
    <font>
      <sz val="16"/>
      <name val="Arial"/>
      <family val="2"/>
    </font>
    <font>
      <b/>
      <sz val="22"/>
      <name val="Arial"/>
      <family val="2"/>
    </font>
    <font>
      <b/>
      <sz val="18"/>
      <name val="Arial"/>
      <family val="2"/>
    </font>
    <font>
      <sz val="22"/>
      <name val="Arial"/>
      <family val="2"/>
    </font>
    <font>
      <b/>
      <sz val="22"/>
      <name val="Arial Narrow"/>
      <family val="2"/>
    </font>
    <font>
      <sz val="10"/>
      <name val="Arial Narrow"/>
      <family val="2"/>
    </font>
    <font>
      <b/>
      <u/>
      <sz val="14"/>
      <name val="Arial"/>
      <family val="2"/>
    </font>
    <font>
      <sz val="20"/>
      <color theme="1"/>
      <name val="Calibri"/>
      <family val="2"/>
      <scheme val="minor"/>
    </font>
    <font>
      <b/>
      <u/>
      <sz val="20"/>
      <name val="Arial"/>
      <family val="2"/>
    </font>
    <font>
      <sz val="14"/>
      <name val="Arial"/>
      <family val="2"/>
    </font>
    <font>
      <sz val="20"/>
      <name val="Arial"/>
      <family val="2"/>
    </font>
    <font>
      <b/>
      <sz val="14"/>
      <name val="Arial"/>
      <family val="2"/>
    </font>
    <font>
      <b/>
      <u/>
      <sz val="11"/>
      <name val="Arial"/>
      <family val="2"/>
    </font>
    <font>
      <b/>
      <sz val="11"/>
      <name val="Times New Roman"/>
      <family val="1"/>
    </font>
    <font>
      <sz val="12"/>
      <name val="Arial"/>
      <family val="2"/>
    </font>
    <font>
      <sz val="12"/>
      <color rgb="FFFF0000"/>
      <name val="Arial"/>
      <family val="2"/>
    </font>
    <font>
      <sz val="11"/>
      <name val="Times New Roman"/>
      <family val="1"/>
    </font>
    <font>
      <sz val="11"/>
      <name val="Arial"/>
      <family val="2"/>
    </font>
    <font>
      <b/>
      <sz val="20"/>
      <name val="Arial Narrow"/>
      <family val="2"/>
    </font>
    <font>
      <sz val="14"/>
      <color theme="1"/>
      <name val="Arial"/>
      <family val="2"/>
    </font>
    <font>
      <b/>
      <sz val="16"/>
      <name val="Arial"/>
      <family val="2"/>
    </font>
    <font>
      <b/>
      <u/>
      <sz val="16"/>
      <name val="Arial"/>
      <family val="2"/>
    </font>
    <font>
      <b/>
      <sz val="14"/>
      <color theme="1"/>
      <name val="Arial"/>
      <family val="2"/>
    </font>
    <font>
      <b/>
      <sz val="16"/>
      <color theme="1"/>
      <name val="Arial"/>
      <family val="2"/>
    </font>
    <font>
      <b/>
      <u/>
      <sz val="14"/>
      <color theme="1"/>
      <name val="Arial"/>
      <family val="2"/>
    </font>
    <font>
      <sz val="14"/>
      <color rgb="FFFF0000"/>
      <name val="Arial"/>
      <family val="2"/>
    </font>
    <font>
      <b/>
      <u/>
      <sz val="14"/>
      <color rgb="FFFF0000"/>
      <name val="Arial"/>
      <family val="2"/>
    </font>
    <font>
      <sz val="14"/>
      <color rgb="FF000000"/>
      <name val="Arial"/>
      <family val="2"/>
    </font>
    <font>
      <b/>
      <u/>
      <sz val="14"/>
      <color rgb="FF000000"/>
      <name val="Arial"/>
      <family val="2"/>
    </font>
    <font>
      <u/>
      <sz val="14"/>
      <color theme="1"/>
      <name val="Arial"/>
      <family val="2"/>
    </font>
    <font>
      <b/>
      <sz val="32"/>
      <color theme="1"/>
      <name val="Calibri"/>
      <family val="2"/>
      <scheme val="minor"/>
    </font>
    <font>
      <b/>
      <sz val="36"/>
      <color theme="1"/>
      <name val="Calibri"/>
      <family val="2"/>
      <scheme val="minor"/>
    </font>
    <font>
      <b/>
      <sz val="24"/>
      <name val="Arial Narrow"/>
      <family val="2"/>
    </font>
    <font>
      <b/>
      <sz val="24"/>
      <name val="Arial"/>
      <family val="2"/>
    </font>
    <font>
      <b/>
      <sz val="20"/>
      <name val="Arial"/>
      <family val="2"/>
    </font>
    <font>
      <sz val="11"/>
      <color rgb="FFFF0000"/>
      <name val="Calibri"/>
      <family val="2"/>
      <scheme val="minor"/>
    </font>
    <font>
      <sz val="11"/>
      <name val="Calibri"/>
      <family val="2"/>
      <scheme val="minor"/>
    </font>
    <font>
      <b/>
      <sz val="11"/>
      <name val="Calibri"/>
      <family val="2"/>
      <scheme val="minor"/>
    </font>
    <font>
      <b/>
      <sz val="9"/>
      <name val="Arial"/>
      <family val="2"/>
    </font>
    <font>
      <b/>
      <sz val="11"/>
      <color rgb="FFFF0000"/>
      <name val="Calibri"/>
      <family val="2"/>
      <scheme val="minor"/>
    </font>
    <font>
      <b/>
      <sz val="14"/>
      <name val="Calibri"/>
      <family val="2"/>
      <scheme val="minor"/>
    </font>
    <font>
      <sz val="14"/>
      <color theme="1"/>
      <name val="Calibri"/>
      <family val="2"/>
      <scheme val="minor"/>
    </font>
    <font>
      <sz val="12"/>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s>
  <cellStyleXfs count="16">
    <xf numFmtId="0" fontId="0" fillId="0" borderId="0"/>
    <xf numFmtId="0" fontId="3" fillId="0" borderId="0"/>
    <xf numFmtId="44" fontId="2" fillId="0" borderId="0" applyFont="0" applyFill="0" applyBorder="0" applyAlignment="0" applyProtection="0"/>
    <xf numFmtId="0" fontId="2" fillId="0" borderId="0"/>
    <xf numFmtId="0" fontId="5" fillId="0" borderId="0" applyNumberFormat="0" applyFill="0" applyBorder="0" applyAlignment="0" applyProtection="0">
      <alignment vertical="top"/>
      <protection locked="0"/>
    </xf>
    <xf numFmtId="164"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165" fontId="8" fillId="0" borderId="0" applyBorder="0" applyProtection="0"/>
    <xf numFmtId="166" fontId="13" fillId="0" borderId="0" applyBorder="0" applyProtection="0"/>
    <xf numFmtId="0" fontId="3" fillId="0" borderId="0"/>
    <xf numFmtId="0" fontId="2" fillId="0" borderId="0"/>
    <xf numFmtId="0" fontId="3" fillId="0" borderId="0"/>
    <xf numFmtId="167" fontId="2" fillId="0" borderId="0" applyFont="0" applyFill="0" applyBorder="0" applyAlignment="0" applyProtection="0"/>
    <xf numFmtId="0" fontId="2" fillId="0" borderId="0"/>
  </cellStyleXfs>
  <cellXfs count="228">
    <xf numFmtId="0" fontId="0" fillId="0" borderId="0" xfId="0"/>
    <xf numFmtId="0" fontId="14" fillId="0" borderId="0" xfId="11" applyFont="1" applyAlignment="1">
      <alignment horizontal="left" vertical="center" indent="15"/>
    </xf>
    <xf numFmtId="0" fontId="3" fillId="0" borderId="0" xfId="11"/>
    <xf numFmtId="0" fontId="14" fillId="0" borderId="0" xfId="11" applyFont="1" applyAlignment="1">
      <alignment vertical="center"/>
    </xf>
    <xf numFmtId="0" fontId="15" fillId="0" borderId="0" xfId="11" applyFont="1" applyAlignment="1">
      <alignment horizontal="center" vertical="center"/>
    </xf>
    <xf numFmtId="0" fontId="16" fillId="0" borderId="0" xfId="11" applyFont="1" applyAlignment="1">
      <alignment horizontal="center"/>
    </xf>
    <xf numFmtId="0" fontId="16" fillId="0" borderId="0" xfId="11" applyFont="1" applyAlignment="1">
      <alignment horizontal="center" vertical="center"/>
    </xf>
    <xf numFmtId="0" fontId="19" fillId="0" borderId="0" xfId="11" applyFont="1" applyAlignment="1">
      <alignment horizontal="center" vertical="center"/>
    </xf>
    <xf numFmtId="0" fontId="3" fillId="0" borderId="0" xfId="11" applyAlignment="1">
      <alignment horizontal="center" vertical="center"/>
    </xf>
    <xf numFmtId="0" fontId="19" fillId="0" borderId="0" xfId="11" applyFont="1" applyAlignment="1">
      <alignment vertical="center"/>
    </xf>
    <xf numFmtId="0" fontId="20" fillId="0" borderId="0" xfId="11" applyFont="1" applyAlignment="1">
      <alignment vertical="center"/>
    </xf>
    <xf numFmtId="0" fontId="21" fillId="0" borderId="0" xfId="11" applyFont="1" applyAlignment="1">
      <alignment vertical="center"/>
    </xf>
    <xf numFmtId="0" fontId="2" fillId="0" borderId="0" xfId="12"/>
    <xf numFmtId="0" fontId="1" fillId="0" borderId="0" xfId="12" applyFont="1" applyAlignment="1">
      <alignment horizontal="center" wrapText="1"/>
    </xf>
    <xf numFmtId="0" fontId="23" fillId="0" borderId="0" xfId="12" applyFont="1"/>
    <xf numFmtId="0" fontId="22" fillId="0" borderId="0" xfId="12" applyFont="1"/>
    <xf numFmtId="0" fontId="24" fillId="0" borderId="0" xfId="12" applyFont="1"/>
    <xf numFmtId="0" fontId="25" fillId="0" borderId="0" xfId="12" applyFont="1"/>
    <xf numFmtId="0" fontId="26" fillId="0" borderId="0" xfId="12" applyFont="1"/>
    <xf numFmtId="0" fontId="23" fillId="0" borderId="0" xfId="12" applyFont="1" applyAlignment="1">
      <alignment horizontal="left"/>
    </xf>
    <xf numFmtId="0" fontId="26" fillId="0" borderId="0" xfId="12" applyFont="1" applyAlignment="1">
      <alignment horizontal="left"/>
    </xf>
    <xf numFmtId="0" fontId="10" fillId="0" borderId="0" xfId="11" applyFont="1" applyAlignment="1">
      <alignment horizontal="center"/>
    </xf>
    <xf numFmtId="0" fontId="3" fillId="0" borderId="0" xfId="13"/>
    <xf numFmtId="0" fontId="28" fillId="0" borderId="0" xfId="13" applyFont="1" applyAlignment="1">
      <alignment horizontal="center" vertical="top"/>
    </xf>
    <xf numFmtId="0" fontId="4" fillId="0" borderId="0" xfId="13" applyFont="1" applyAlignment="1">
      <alignment horizontal="justify" vertical="top"/>
    </xf>
    <xf numFmtId="0" fontId="28" fillId="0" borderId="0" xfId="13" applyFont="1" applyAlignment="1">
      <alignment horizontal="justify" vertical="top"/>
    </xf>
    <xf numFmtId="0" fontId="29" fillId="0" borderId="0" xfId="13" applyFont="1" applyAlignment="1">
      <alignment horizontal="justify" vertical="center"/>
    </xf>
    <xf numFmtId="0" fontId="3" fillId="0" borderId="0" xfId="13" applyAlignment="1">
      <alignment horizontal="justify" vertical="top"/>
    </xf>
    <xf numFmtId="0" fontId="30" fillId="0" borderId="0" xfId="13" applyFont="1" applyAlignment="1">
      <alignment horizontal="justify" vertical="top"/>
    </xf>
    <xf numFmtId="0" fontId="9" fillId="0" borderId="0" xfId="13" applyFont="1" applyAlignment="1">
      <alignment horizontal="left" vertical="top" wrapText="1"/>
    </xf>
    <xf numFmtId="0" fontId="31" fillId="0" borderId="0" xfId="13" applyFont="1" applyAlignment="1">
      <alignment horizontal="justify" vertical="top"/>
    </xf>
    <xf numFmtId="0" fontId="32" fillId="0" borderId="0" xfId="13" applyFont="1" applyAlignment="1">
      <alignment horizontal="justify" vertical="center"/>
    </xf>
    <xf numFmtId="0" fontId="11" fillId="0" borderId="0" xfId="13" applyFont="1" applyAlignment="1">
      <alignment horizontal="center" vertical="center"/>
    </xf>
    <xf numFmtId="0" fontId="33" fillId="0" borderId="0" xfId="12" applyFont="1" applyAlignment="1">
      <alignment horizontal="justify" vertical="center" wrapText="1"/>
    </xf>
    <xf numFmtId="0" fontId="33" fillId="0" borderId="0" xfId="13" applyFont="1" applyAlignment="1">
      <alignment horizontal="justify" vertical="top"/>
    </xf>
    <xf numFmtId="0" fontId="28" fillId="0" borderId="0" xfId="13" applyFont="1" applyAlignment="1">
      <alignment horizontal="left" vertical="top"/>
    </xf>
    <xf numFmtId="0" fontId="7" fillId="0" borderId="0" xfId="13" applyFont="1" applyAlignment="1">
      <alignment horizontal="justify" vertical="top"/>
    </xf>
    <xf numFmtId="0" fontId="7" fillId="0" borderId="0" xfId="13" applyFont="1" applyAlignment="1">
      <alignment horizontal="center" vertical="top"/>
    </xf>
    <xf numFmtId="0" fontId="33" fillId="0" borderId="0" xfId="13" applyFont="1" applyAlignment="1">
      <alignment vertical="top"/>
    </xf>
    <xf numFmtId="0" fontId="33" fillId="0" borderId="0" xfId="13" applyFont="1" applyAlignment="1">
      <alignment horizontal="left" vertical="top"/>
    </xf>
    <xf numFmtId="0" fontId="33" fillId="0" borderId="0" xfId="13" applyFont="1" applyAlignment="1">
      <alignment vertical="top" wrapText="1"/>
    </xf>
    <xf numFmtId="0" fontId="33" fillId="0" borderId="0" xfId="13" applyFont="1" applyAlignment="1">
      <alignment horizontal="left" vertical="top" wrapText="1"/>
    </xf>
    <xf numFmtId="0" fontId="29" fillId="0" borderId="0" xfId="13" applyFont="1" applyAlignment="1">
      <alignment vertical="center"/>
    </xf>
    <xf numFmtId="0" fontId="7" fillId="0" borderId="0" xfId="13" applyFont="1" applyAlignment="1">
      <alignment vertical="top"/>
    </xf>
    <xf numFmtId="0" fontId="28" fillId="0" borderId="0" xfId="13" applyFont="1" applyAlignment="1">
      <alignment vertical="top"/>
    </xf>
    <xf numFmtId="0" fontId="3" fillId="0" borderId="0" xfId="13" applyAlignment="1">
      <alignment vertical="top"/>
    </xf>
    <xf numFmtId="0" fontId="12" fillId="0" borderId="0" xfId="11" applyFont="1" applyAlignment="1">
      <alignment horizontal="center" vertical="center" wrapText="1"/>
    </xf>
    <xf numFmtId="0" fontId="34" fillId="0" borderId="0" xfId="11" applyFont="1" applyAlignment="1">
      <alignment vertical="center"/>
    </xf>
    <xf numFmtId="0" fontId="25" fillId="0" borderId="0" xfId="0" applyFont="1" applyAlignment="1">
      <alignment horizontal="center" vertical="center"/>
    </xf>
    <xf numFmtId="0" fontId="24" fillId="0" borderId="0" xfId="0" applyFont="1" applyAlignment="1">
      <alignment horizontal="left" vertical="center"/>
    </xf>
    <xf numFmtId="0" fontId="27" fillId="0" borderId="0" xfId="0" applyFont="1" applyAlignment="1">
      <alignment horizontal="center" vertical="center"/>
    </xf>
    <xf numFmtId="44" fontId="27" fillId="0" borderId="0" xfId="14" applyNumberFormat="1" applyFont="1" applyFill="1" applyBorder="1" applyAlignment="1">
      <alignment horizontal="center" vertical="center"/>
    </xf>
    <xf numFmtId="0" fontId="35" fillId="0" borderId="0" xfId="0" applyFont="1" applyAlignment="1">
      <alignment vertical="center"/>
    </xf>
    <xf numFmtId="0" fontId="27" fillId="0" borderId="0" xfId="0" applyFont="1" applyAlignment="1">
      <alignment horizontal="left" vertical="center"/>
    </xf>
    <xf numFmtId="44" fontId="38" fillId="0" borderId="0" xfId="14" applyNumberFormat="1" applyFont="1" applyFill="1" applyBorder="1" applyAlignment="1">
      <alignment vertical="center"/>
    </xf>
    <xf numFmtId="0" fontId="35" fillId="0" borderId="0" xfId="0" applyFont="1" applyAlignment="1">
      <alignment horizontal="center" vertical="center"/>
    </xf>
    <xf numFmtId="0" fontId="27" fillId="0" borderId="0" xfId="0" applyFont="1" applyAlignment="1">
      <alignment vertical="center"/>
    </xf>
    <xf numFmtId="0" fontId="38" fillId="0" borderId="5" xfId="0" applyFont="1" applyBorder="1" applyAlignment="1">
      <alignment horizontal="center" vertical="center"/>
    </xf>
    <xf numFmtId="0" fontId="27" fillId="0" borderId="2" xfId="0" applyFont="1" applyBorder="1" applyAlignment="1">
      <alignment horizontal="center" vertical="center"/>
    </xf>
    <xf numFmtId="0" fontId="38" fillId="0" borderId="1" xfId="0" applyFont="1" applyBorder="1" applyAlignment="1">
      <alignment horizontal="center" vertical="center"/>
    </xf>
    <xf numFmtId="44" fontId="38" fillId="0" borderId="1" xfId="14" applyNumberFormat="1" applyFont="1" applyFill="1" applyBorder="1" applyAlignment="1">
      <alignment horizontal="center" vertical="center"/>
    </xf>
    <xf numFmtId="0" fontId="38" fillId="0" borderId="0" xfId="0" applyFont="1" applyAlignment="1">
      <alignment horizontal="center" vertical="center"/>
    </xf>
    <xf numFmtId="0" fontId="35" fillId="0" borderId="7" xfId="0" applyFont="1" applyBorder="1" applyAlignment="1">
      <alignment horizontal="center" vertical="center"/>
    </xf>
    <xf numFmtId="0" fontId="27" fillId="0" borderId="4" xfId="0" applyFont="1" applyBorder="1" applyAlignment="1">
      <alignment vertical="center"/>
    </xf>
    <xf numFmtId="0" fontId="35" fillId="0" borderId="13" xfId="0" applyFont="1" applyBorder="1" applyAlignment="1">
      <alignment horizontal="center" vertical="center"/>
    </xf>
    <xf numFmtId="44" fontId="38" fillId="0" borderId="3" xfId="14" applyNumberFormat="1" applyFont="1" applyFill="1" applyBorder="1" applyAlignment="1">
      <alignment vertical="center"/>
    </xf>
    <xf numFmtId="0" fontId="25" fillId="0" borderId="4" xfId="0" applyFont="1" applyBorder="1" applyAlignment="1">
      <alignment vertical="center"/>
    </xf>
    <xf numFmtId="44" fontId="35" fillId="0" borderId="3" xfId="14" applyNumberFormat="1" applyFont="1" applyFill="1" applyBorder="1" applyAlignment="1">
      <alignment vertical="center"/>
    </xf>
    <xf numFmtId="44" fontId="35" fillId="0" borderId="0" xfId="0" applyNumberFormat="1" applyFont="1" applyAlignment="1">
      <alignment vertical="center"/>
    </xf>
    <xf numFmtId="0" fontId="25" fillId="0" borderId="4" xfId="0" applyFont="1" applyBorder="1" applyAlignment="1">
      <alignment vertical="center" wrapText="1"/>
    </xf>
    <xf numFmtId="0" fontId="27" fillId="0" borderId="4" xfId="0" applyFont="1" applyBorder="1" applyAlignment="1">
      <alignment vertical="center" wrapText="1"/>
    </xf>
    <xf numFmtId="0" fontId="22" fillId="0" borderId="4" xfId="0" applyFont="1" applyBorder="1" applyAlignment="1">
      <alignment vertical="center" wrapText="1"/>
    </xf>
    <xf numFmtId="0" fontId="39" fillId="0" borderId="5" xfId="0" applyFont="1" applyBorder="1" applyAlignment="1">
      <alignment horizontal="center" vertical="center"/>
    </xf>
    <xf numFmtId="0" fontId="36" fillId="0" borderId="2" xfId="0" applyFont="1" applyBorder="1" applyAlignment="1">
      <alignment vertical="center" wrapText="1"/>
    </xf>
    <xf numFmtId="44" fontId="35" fillId="0" borderId="14" xfId="14" applyNumberFormat="1" applyFont="1" applyFill="1" applyBorder="1" applyAlignment="1">
      <alignment vertical="center"/>
    </xf>
    <xf numFmtId="0" fontId="35" fillId="0" borderId="5" xfId="0" applyFont="1" applyBorder="1" applyAlignment="1">
      <alignment horizontal="center" vertical="center"/>
    </xf>
    <xf numFmtId="0" fontId="35" fillId="0" borderId="8" xfId="0" applyFont="1" applyBorder="1" applyAlignment="1">
      <alignment vertical="center" wrapText="1"/>
    </xf>
    <xf numFmtId="0" fontId="35" fillId="0" borderId="1" xfId="0" applyFont="1" applyBorder="1" applyAlignment="1">
      <alignment horizontal="center" vertical="center"/>
    </xf>
    <xf numFmtId="0" fontId="35" fillId="0" borderId="6" xfId="0" applyFont="1" applyBorder="1" applyAlignment="1">
      <alignment horizontal="center" vertical="center"/>
    </xf>
    <xf numFmtId="44" fontId="35" fillId="0" borderId="1" xfId="14" applyNumberFormat="1" applyFont="1" applyFill="1" applyBorder="1" applyAlignment="1">
      <alignment vertical="center"/>
    </xf>
    <xf numFmtId="0" fontId="35" fillId="0" borderId="0" xfId="0" applyFont="1" applyAlignment="1">
      <alignment vertical="center" wrapText="1"/>
    </xf>
    <xf numFmtId="44" fontId="35" fillId="0" borderId="0" xfId="14" applyNumberFormat="1" applyFont="1" applyFill="1" applyBorder="1" applyAlignment="1">
      <alignment vertical="center"/>
    </xf>
    <xf numFmtId="0" fontId="40" fillId="0" borderId="0" xfId="0" applyFont="1" applyAlignment="1">
      <alignment vertical="center" wrapText="1"/>
    </xf>
    <xf numFmtId="44" fontId="41" fillId="0" borderId="0" xfId="14" applyNumberFormat="1" applyFont="1" applyFill="1" applyBorder="1" applyAlignment="1">
      <alignment vertical="center"/>
    </xf>
    <xf numFmtId="0" fontId="41" fillId="0" borderId="0" xfId="0" applyFont="1" applyAlignment="1">
      <alignment horizontal="center" vertical="center"/>
    </xf>
    <xf numFmtId="0" fontId="41" fillId="0" borderId="0" xfId="0" applyFont="1" applyAlignment="1">
      <alignment vertical="center" wrapText="1"/>
    </xf>
    <xf numFmtId="0" fontId="41" fillId="0" borderId="0" xfId="0" applyFont="1" applyAlignment="1">
      <alignment vertical="center"/>
    </xf>
    <xf numFmtId="0" fontId="42" fillId="0" borderId="0" xfId="0" applyFont="1" applyAlignment="1">
      <alignment vertical="center" wrapText="1"/>
    </xf>
    <xf numFmtId="44" fontId="25" fillId="0" borderId="0" xfId="14" applyNumberFormat="1" applyFont="1" applyFill="1" applyBorder="1" applyAlignment="1">
      <alignment vertical="center"/>
    </xf>
    <xf numFmtId="0" fontId="25" fillId="0" borderId="0" xfId="0" applyFont="1" applyAlignment="1">
      <alignment vertical="center"/>
    </xf>
    <xf numFmtId="0" fontId="22" fillId="0" borderId="0" xfId="0" applyFont="1" applyAlignment="1">
      <alignment vertical="center" wrapText="1"/>
    </xf>
    <xf numFmtId="0" fontId="25" fillId="0" borderId="0" xfId="0" applyFont="1" applyAlignment="1">
      <alignment vertical="center" wrapText="1"/>
    </xf>
    <xf numFmtId="0" fontId="22" fillId="0" borderId="0" xfId="0" applyFont="1" applyAlignment="1">
      <alignment vertical="center"/>
    </xf>
    <xf numFmtId="0" fontId="43" fillId="0" borderId="0" xfId="0" applyFont="1" applyAlignment="1">
      <alignment vertical="center" wrapText="1"/>
    </xf>
    <xf numFmtId="0" fontId="44" fillId="0" borderId="0" xfId="0" applyFont="1" applyAlignment="1">
      <alignment vertical="center" wrapText="1"/>
    </xf>
    <xf numFmtId="0" fontId="38" fillId="0" borderId="0" xfId="0" applyFont="1" applyAlignment="1">
      <alignment vertical="center" wrapText="1"/>
    </xf>
    <xf numFmtId="0" fontId="36" fillId="0" borderId="0" xfId="0" applyFont="1" applyAlignment="1">
      <alignment vertical="center"/>
    </xf>
    <xf numFmtId="0" fontId="45" fillId="0" borderId="0" xfId="0" applyFont="1" applyAlignment="1">
      <alignment vertical="center" wrapText="1"/>
    </xf>
    <xf numFmtId="0" fontId="27" fillId="0" borderId="0" xfId="0" applyFont="1" applyAlignment="1">
      <alignment vertical="center" wrapText="1"/>
    </xf>
    <xf numFmtId="0" fontId="38" fillId="0" borderId="0" xfId="0" applyFont="1" applyAlignment="1">
      <alignment vertical="center"/>
    </xf>
    <xf numFmtId="0" fontId="41" fillId="2" borderId="0" xfId="0" applyFont="1" applyFill="1" applyAlignment="1">
      <alignment vertical="center"/>
    </xf>
    <xf numFmtId="0" fontId="37" fillId="0" borderId="0" xfId="0" applyFont="1" applyAlignment="1">
      <alignment vertical="center"/>
    </xf>
    <xf numFmtId="0" fontId="45" fillId="0" borderId="0" xfId="0" applyFont="1" applyAlignment="1">
      <alignment vertical="center"/>
    </xf>
    <xf numFmtId="44" fontId="42" fillId="0" borderId="0" xfId="14" applyNumberFormat="1" applyFont="1" applyFill="1" applyBorder="1" applyAlignment="1">
      <alignment vertical="center"/>
    </xf>
    <xf numFmtId="0" fontId="42" fillId="0" borderId="0" xfId="0" applyFont="1" applyAlignment="1">
      <alignment vertical="center"/>
    </xf>
    <xf numFmtId="0" fontId="42" fillId="0" borderId="0" xfId="0" applyFont="1" applyAlignment="1">
      <alignment horizontal="center" vertical="center"/>
    </xf>
    <xf numFmtId="0" fontId="37" fillId="0" borderId="0" xfId="0" applyFont="1" applyAlignment="1">
      <alignment horizontal="center" vertical="center"/>
    </xf>
    <xf numFmtId="0" fontId="37" fillId="0" borderId="4" xfId="0" applyFont="1" applyBorder="1" applyAlignment="1">
      <alignment vertical="center"/>
    </xf>
    <xf numFmtId="0" fontId="37" fillId="0" borderId="0" xfId="0" applyFont="1" applyAlignment="1">
      <alignment horizontal="left" vertical="center"/>
    </xf>
    <xf numFmtId="0" fontId="35" fillId="0" borderId="0" xfId="0" applyFont="1" applyAlignment="1">
      <alignment horizontal="left" vertical="center"/>
    </xf>
    <xf numFmtId="0" fontId="35" fillId="0" borderId="13" xfId="0" applyFont="1" applyBorder="1" applyAlignment="1">
      <alignment horizontal="left" vertical="center"/>
    </xf>
    <xf numFmtId="44" fontId="35" fillId="0" borderId="11" xfId="0" applyNumberFormat="1" applyFont="1" applyBorder="1" applyAlignment="1">
      <alignment horizontal="left" vertical="center"/>
    </xf>
    <xf numFmtId="44" fontId="35" fillId="0" borderId="10" xfId="0" applyNumberFormat="1" applyFont="1" applyBorder="1" applyAlignment="1">
      <alignment horizontal="left" vertical="center"/>
    </xf>
    <xf numFmtId="44" fontId="38" fillId="0" borderId="11" xfId="0" applyNumberFormat="1" applyFont="1" applyBorder="1" applyAlignment="1">
      <alignment horizontal="left" vertical="center"/>
    </xf>
    <xf numFmtId="0" fontId="35" fillId="0" borderId="11" xfId="0" applyFont="1" applyBorder="1" applyAlignment="1">
      <alignment horizontal="left" vertical="center"/>
    </xf>
    <xf numFmtId="0" fontId="35" fillId="0" borderId="12" xfId="0" applyFont="1" applyBorder="1" applyAlignment="1">
      <alignment horizontal="left" vertical="center"/>
    </xf>
    <xf numFmtId="44" fontId="39" fillId="0" borderId="1" xfId="0" applyNumberFormat="1" applyFont="1" applyBorder="1" applyAlignment="1">
      <alignment horizontal="left" vertical="center"/>
    </xf>
    <xf numFmtId="0" fontId="35" fillId="0" borderId="6" xfId="0" applyFont="1" applyBorder="1" applyAlignment="1">
      <alignment horizontal="left" vertical="center"/>
    </xf>
    <xf numFmtId="0" fontId="41" fillId="0" borderId="0" xfId="0" applyFont="1" applyAlignment="1">
      <alignment horizontal="left" vertical="center"/>
    </xf>
    <xf numFmtId="0" fontId="25" fillId="0" borderId="0" xfId="0" applyFont="1" applyAlignment="1">
      <alignment horizontal="left" vertical="center"/>
    </xf>
    <xf numFmtId="0" fontId="38" fillId="0" borderId="0" xfId="0" applyFont="1" applyAlignment="1">
      <alignment horizontal="left" vertical="center"/>
    </xf>
    <xf numFmtId="0" fontId="42" fillId="0" borderId="0" xfId="0" applyFont="1" applyAlignment="1">
      <alignment horizontal="left" vertical="center"/>
    </xf>
    <xf numFmtId="0" fontId="48" fillId="0" borderId="0" xfId="11" applyFont="1" applyAlignment="1">
      <alignment horizontal="left" vertical="center"/>
    </xf>
    <xf numFmtId="0" fontId="49" fillId="0" borderId="0" xfId="11" applyFont="1"/>
    <xf numFmtId="0" fontId="2" fillId="0" borderId="0" xfId="12" applyAlignment="1">
      <alignment wrapText="1"/>
    </xf>
    <xf numFmtId="0" fontId="2" fillId="0" borderId="0" xfId="12" applyAlignment="1">
      <alignment vertical="center"/>
    </xf>
    <xf numFmtId="0" fontId="48" fillId="0" borderId="0" xfId="11" applyFont="1" applyAlignment="1">
      <alignment vertical="center"/>
    </xf>
    <xf numFmtId="0" fontId="34" fillId="0" borderId="0" xfId="11" applyFont="1" applyAlignment="1">
      <alignment horizontal="left" vertical="center"/>
    </xf>
    <xf numFmtId="0" fontId="50" fillId="0" borderId="0" xfId="11" applyFont="1"/>
    <xf numFmtId="44" fontId="34" fillId="0" borderId="0" xfId="11" applyNumberFormat="1" applyFont="1" applyAlignment="1">
      <alignment horizontal="center" vertical="center"/>
    </xf>
    <xf numFmtId="0" fontId="34" fillId="0" borderId="0" xfId="11" applyFont="1" applyAlignment="1">
      <alignment horizontal="center" vertical="center"/>
    </xf>
    <xf numFmtId="0" fontId="17" fillId="0" borderId="0" xfId="11" applyFont="1" applyAlignment="1">
      <alignment horizontal="center"/>
    </xf>
    <xf numFmtId="0" fontId="18" fillId="0" borderId="0" xfId="11" applyFont="1" applyAlignment="1">
      <alignment horizontal="center"/>
    </xf>
    <xf numFmtId="0" fontId="12" fillId="0" borderId="0" xfId="11" applyFont="1" applyAlignment="1">
      <alignment horizontal="center" vertical="center" wrapText="1"/>
    </xf>
    <xf numFmtId="0" fontId="34" fillId="0" borderId="0" xfId="11" applyFont="1" applyAlignment="1" applyProtection="1">
      <alignment horizontal="center" vertical="center" wrapText="1"/>
      <protection locked="0"/>
    </xf>
    <xf numFmtId="0" fontId="47" fillId="0" borderId="0" xfId="12" applyFont="1" applyAlignment="1">
      <alignment horizontal="center" vertical="center"/>
    </xf>
    <xf numFmtId="0" fontId="6" fillId="0" borderId="0" xfId="12" applyFont="1" applyAlignment="1">
      <alignment horizontal="center" vertical="center" wrapText="1"/>
    </xf>
    <xf numFmtId="0" fontId="22" fillId="0" borderId="0" xfId="12" applyFont="1" applyAlignment="1">
      <alignment horizontal="center"/>
    </xf>
    <xf numFmtId="0" fontId="46" fillId="0" borderId="0" xfId="12" applyFont="1" applyAlignment="1">
      <alignment horizontal="center" vertical="center" wrapText="1"/>
    </xf>
    <xf numFmtId="0" fontId="36" fillId="0" borderId="0" xfId="0" applyFont="1" applyAlignment="1">
      <alignment horizontal="center" vertical="center" wrapText="1"/>
    </xf>
    <xf numFmtId="0" fontId="37" fillId="0" borderId="0" xfId="0" applyFont="1" applyAlignment="1">
      <alignment horizontal="center" vertical="center"/>
    </xf>
    <xf numFmtId="49" fontId="36" fillId="0" borderId="7" xfId="0" applyNumberFormat="1" applyFont="1" applyBorder="1" applyAlignment="1">
      <alignment horizontal="center" vertical="center" wrapText="1"/>
    </xf>
    <xf numFmtId="49" fontId="36" fillId="0" borderId="0" xfId="0" applyNumberFormat="1" applyFont="1" applyAlignment="1">
      <alignment horizontal="center" vertical="center" wrapText="1"/>
    </xf>
    <xf numFmtId="0" fontId="0" fillId="0" borderId="0" xfId="0" applyAlignment="1">
      <alignment vertical="center"/>
    </xf>
    <xf numFmtId="0" fontId="52" fillId="0" borderId="0" xfId="0" applyFont="1" applyAlignment="1">
      <alignment vertical="center"/>
    </xf>
    <xf numFmtId="0" fontId="52" fillId="0" borderId="0" xfId="0" applyFont="1" applyAlignment="1">
      <alignment horizontal="center" vertical="center"/>
    </xf>
    <xf numFmtId="170" fontId="52" fillId="0" borderId="0" xfId="0" applyNumberFormat="1" applyFont="1" applyAlignment="1">
      <alignment horizontal="left" vertical="center"/>
    </xf>
    <xf numFmtId="49" fontId="4" fillId="3" borderId="15" xfId="0" applyNumberFormat="1" applyFont="1" applyFill="1" applyBorder="1" applyAlignment="1">
      <alignment horizontal="center" vertical="center"/>
    </xf>
    <xf numFmtId="0" fontId="4" fillId="3" borderId="16" xfId="0" applyFont="1" applyFill="1" applyBorder="1" applyAlignment="1">
      <alignment horizontal="center" vertical="center"/>
    </xf>
    <xf numFmtId="49" fontId="4" fillId="3" borderId="16" xfId="0" applyNumberFormat="1" applyFont="1" applyFill="1" applyBorder="1" applyAlignment="1">
      <alignment horizontal="center" vertical="center"/>
    </xf>
    <xf numFmtId="0" fontId="4" fillId="3" borderId="2" xfId="0" applyFont="1" applyFill="1" applyBorder="1" applyAlignment="1">
      <alignment horizontal="center" vertical="center" wrapText="1"/>
    </xf>
    <xf numFmtId="170" fontId="53" fillId="3" borderId="15" xfId="0" applyNumberFormat="1" applyFont="1" applyFill="1" applyBorder="1" applyAlignment="1">
      <alignment horizontal="center" vertical="center"/>
    </xf>
    <xf numFmtId="170" fontId="53" fillId="3" borderId="17" xfId="0" applyNumberFormat="1" applyFont="1" applyFill="1" applyBorder="1" applyAlignment="1">
      <alignment horizontal="center" vertical="center"/>
    </xf>
    <xf numFmtId="170" fontId="53" fillId="0" borderId="8" xfId="0" applyNumberFormat="1" applyFont="1" applyBorder="1" applyAlignment="1">
      <alignment horizontal="center" vertical="center"/>
    </xf>
    <xf numFmtId="0" fontId="1" fillId="0" borderId="0" xfId="0" applyFont="1" applyAlignment="1">
      <alignment horizontal="center" vertical="center"/>
    </xf>
    <xf numFmtId="49" fontId="9" fillId="0" borderId="18" xfId="0" applyNumberFormat="1" applyFont="1" applyBorder="1" applyAlignment="1">
      <alignment horizontal="center" vertical="center"/>
    </xf>
    <xf numFmtId="0" fontId="9" fillId="0" borderId="9" xfId="0" applyFont="1" applyBorder="1" applyAlignment="1">
      <alignment horizontal="center" vertical="center"/>
    </xf>
    <xf numFmtId="49" fontId="9" fillId="0" borderId="9" xfId="0" applyNumberFormat="1" applyFont="1" applyBorder="1" applyAlignment="1">
      <alignment horizontal="center" vertical="center"/>
    </xf>
    <xf numFmtId="0" fontId="9" fillId="0" borderId="4" xfId="0" applyFont="1" applyBorder="1" applyAlignment="1">
      <alignment horizontal="center" vertical="center" wrapText="1"/>
    </xf>
    <xf numFmtId="170" fontId="52" fillId="0" borderId="18" xfId="0" applyNumberFormat="1" applyFont="1" applyBorder="1" applyAlignment="1">
      <alignment horizontal="left" vertical="center"/>
    </xf>
    <xf numFmtId="170" fontId="52" fillId="0" borderId="19" xfId="0" applyNumberFormat="1" applyFont="1" applyBorder="1" applyAlignment="1">
      <alignment horizontal="left" vertical="center"/>
    </xf>
    <xf numFmtId="0" fontId="0" fillId="0" borderId="0" xfId="0" applyAlignment="1">
      <alignment horizontal="center" vertical="center"/>
    </xf>
    <xf numFmtId="0" fontId="3" fillId="0" borderId="20" xfId="0" applyFont="1" applyBorder="1" applyAlignment="1">
      <alignment horizontal="center" vertical="center"/>
    </xf>
    <xf numFmtId="0" fontId="54" fillId="0" borderId="21" xfId="0"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170" fontId="52" fillId="0" borderId="20" xfId="0" applyNumberFormat="1" applyFont="1" applyBorder="1" applyAlignment="1">
      <alignment horizontal="left" vertical="center"/>
    </xf>
    <xf numFmtId="170" fontId="52" fillId="0" borderId="23" xfId="0" applyNumberFormat="1" applyFont="1" applyBorder="1" applyAlignment="1">
      <alignment horizontal="left" vertical="center"/>
    </xf>
    <xf numFmtId="0" fontId="4" fillId="0" borderId="21" xfId="0" applyFont="1" applyBorder="1" applyAlignment="1">
      <alignment vertical="center"/>
    </xf>
    <xf numFmtId="0" fontId="3" fillId="0" borderId="21" xfId="0" applyFont="1" applyBorder="1" applyAlignment="1">
      <alignment vertical="center"/>
    </xf>
    <xf numFmtId="44" fontId="52" fillId="0" borderId="20" xfId="0" applyNumberFormat="1" applyFont="1" applyBorder="1" applyAlignment="1">
      <alignment horizontal="left" vertical="center"/>
    </xf>
    <xf numFmtId="44" fontId="52" fillId="0" borderId="23" xfId="0" applyNumberFormat="1" applyFont="1" applyBorder="1" applyAlignment="1">
      <alignment horizontal="left" vertical="center"/>
    </xf>
    <xf numFmtId="44" fontId="52" fillId="0" borderId="0" xfId="0" applyNumberFormat="1" applyFont="1" applyAlignment="1">
      <alignment horizontal="left" vertical="center"/>
    </xf>
    <xf numFmtId="0" fontId="1" fillId="0" borderId="0" xfId="0" applyFont="1" applyAlignment="1">
      <alignment vertical="center"/>
    </xf>
    <xf numFmtId="2" fontId="3" fillId="0" borderId="20" xfId="0" applyNumberFormat="1" applyFont="1" applyBorder="1" applyAlignment="1">
      <alignment horizontal="center" vertical="center"/>
    </xf>
    <xf numFmtId="0" fontId="3" fillId="0" borderId="21" xfId="0" applyFont="1" applyBorder="1" applyAlignment="1">
      <alignment vertical="center" wrapText="1"/>
    </xf>
    <xf numFmtId="44" fontId="53" fillId="0" borderId="23" xfId="0" applyNumberFormat="1" applyFont="1" applyBorder="1" applyAlignment="1">
      <alignment horizontal="left" vertical="center"/>
    </xf>
    <xf numFmtId="44" fontId="53" fillId="0" borderId="0" xfId="0" applyNumberFormat="1" applyFont="1" applyAlignment="1">
      <alignment horizontal="left" vertical="center"/>
    </xf>
    <xf numFmtId="0" fontId="4" fillId="2" borderId="21" xfId="0" applyFont="1" applyFill="1" applyBorder="1" applyAlignment="1">
      <alignment vertical="center"/>
    </xf>
    <xf numFmtId="2" fontId="3" fillId="0" borderId="20" xfId="0" applyNumberFormat="1" applyFont="1" applyBorder="1" applyAlignment="1">
      <alignment horizontal="left" vertical="center" indent="2"/>
    </xf>
    <xf numFmtId="0" fontId="3" fillId="0" borderId="24" xfId="0" applyFont="1" applyBorder="1" applyAlignment="1">
      <alignment horizontal="center" vertical="center"/>
    </xf>
    <xf numFmtId="0" fontId="3" fillId="0" borderId="25" xfId="0" applyFont="1" applyBorder="1" applyAlignment="1">
      <alignment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44" fontId="52" fillId="0" borderId="24" xfId="0" applyNumberFormat="1" applyFont="1" applyBorder="1" applyAlignment="1">
      <alignment horizontal="left" vertical="center"/>
    </xf>
    <xf numFmtId="44" fontId="52" fillId="0" borderId="27" xfId="0" applyNumberFormat="1" applyFont="1" applyBorder="1" applyAlignment="1">
      <alignment horizontal="left" vertical="center"/>
    </xf>
    <xf numFmtId="0" fontId="3" fillId="0" borderId="15" xfId="0" applyFont="1" applyBorder="1" applyAlignment="1">
      <alignment horizontal="center" vertical="center"/>
    </xf>
    <xf numFmtId="0" fontId="4" fillId="0" borderId="16" xfId="0" applyFont="1" applyBorder="1" applyAlignment="1">
      <alignment vertical="center"/>
    </xf>
    <xf numFmtId="0" fontId="3" fillId="0" borderId="16" xfId="0" applyFont="1" applyBorder="1" applyAlignment="1">
      <alignment horizontal="center" vertical="center"/>
    </xf>
    <xf numFmtId="0" fontId="3" fillId="0" borderId="2" xfId="0" applyFont="1" applyBorder="1" applyAlignment="1">
      <alignment horizontal="center" vertical="center"/>
    </xf>
    <xf numFmtId="44" fontId="52" fillId="0" borderId="15" xfId="0" applyNumberFormat="1" applyFont="1" applyBorder="1" applyAlignment="1">
      <alignment horizontal="left" vertical="center"/>
    </xf>
    <xf numFmtId="44" fontId="53" fillId="0" borderId="17" xfId="0" applyNumberFormat="1" applyFont="1" applyBorder="1" applyAlignment="1">
      <alignment horizontal="left" vertical="center"/>
    </xf>
    <xf numFmtId="0" fontId="3" fillId="0" borderId="28" xfId="0" applyFont="1" applyBorder="1" applyAlignment="1">
      <alignment horizontal="center" vertical="center"/>
    </xf>
    <xf numFmtId="0" fontId="3" fillId="0" borderId="29" xfId="0" applyFont="1" applyBorder="1" applyAlignment="1">
      <alignment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44" fontId="52" fillId="0" borderId="28" xfId="0" applyNumberFormat="1" applyFont="1" applyBorder="1" applyAlignment="1">
      <alignment horizontal="left" vertical="center"/>
    </xf>
    <xf numFmtId="44" fontId="52" fillId="0" borderId="31" xfId="0" applyNumberFormat="1" applyFont="1" applyBorder="1" applyAlignment="1">
      <alignment horizontal="left" vertical="center"/>
    </xf>
    <xf numFmtId="0" fontId="0" fillId="2" borderId="0" xfId="0" applyFill="1" applyAlignment="1">
      <alignment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44" fontId="53" fillId="0" borderId="20" xfId="0" applyNumberFormat="1" applyFont="1" applyBorder="1" applyAlignment="1">
      <alignment horizontal="left" vertical="center"/>
    </xf>
    <xf numFmtId="0" fontId="55" fillId="0" borderId="0" xfId="0" applyFont="1" applyAlignment="1">
      <alignment vertical="center"/>
    </xf>
    <xf numFmtId="0" fontId="51" fillId="0" borderId="0" xfId="0" applyFont="1" applyAlignment="1">
      <alignment vertical="center"/>
    </xf>
    <xf numFmtId="0" fontId="4" fillId="4" borderId="21" xfId="0" applyFont="1" applyFill="1" applyBorder="1" applyAlignment="1">
      <alignment vertical="center"/>
    </xf>
    <xf numFmtId="44" fontId="53" fillId="0" borderId="31" xfId="0" applyNumberFormat="1" applyFont="1" applyBorder="1" applyAlignment="1">
      <alignment horizontal="left" vertical="center"/>
    </xf>
    <xf numFmtId="171" fontId="3" fillId="0" borderId="20" xfId="0" applyNumberFormat="1" applyFont="1" applyBorder="1" applyAlignment="1">
      <alignment horizontal="center" vertical="center"/>
    </xf>
    <xf numFmtId="0" fontId="51" fillId="0" borderId="7" xfId="0" applyFont="1" applyBorder="1" applyAlignment="1">
      <alignment horizontal="center" vertical="center"/>
    </xf>
    <xf numFmtId="0" fontId="51" fillId="0" borderId="0" xfId="0" applyFont="1" applyAlignment="1">
      <alignment horizontal="center" vertical="center"/>
    </xf>
    <xf numFmtId="44" fontId="0" fillId="0" borderId="0" xfId="0" applyNumberFormat="1" applyAlignment="1">
      <alignment vertical="center"/>
    </xf>
    <xf numFmtId="44" fontId="53" fillId="0" borderId="15" xfId="0" applyNumberFormat="1" applyFont="1" applyBorder="1" applyAlignment="1">
      <alignment horizontal="left" vertical="center"/>
    </xf>
    <xf numFmtId="0" fontId="3" fillId="0" borderId="18" xfId="0" applyFont="1" applyBorder="1" applyAlignment="1">
      <alignment horizontal="center" vertical="center"/>
    </xf>
    <xf numFmtId="0" fontId="3" fillId="0" borderId="0" xfId="0" applyFont="1" applyAlignment="1">
      <alignment vertical="center"/>
    </xf>
    <xf numFmtId="0" fontId="3" fillId="0" borderId="9" xfId="0" applyFont="1" applyBorder="1" applyAlignment="1">
      <alignment horizontal="center" vertical="center"/>
    </xf>
    <xf numFmtId="0" fontId="3" fillId="0" borderId="4" xfId="0" applyFont="1" applyBorder="1" applyAlignment="1">
      <alignment horizontal="center" vertical="center"/>
    </xf>
    <xf numFmtId="44" fontId="53" fillId="0" borderId="18" xfId="0" applyNumberFormat="1" applyFont="1" applyBorder="1" applyAlignment="1">
      <alignment horizontal="left" vertical="center"/>
    </xf>
    <xf numFmtId="44" fontId="53" fillId="0" borderId="19" xfId="0" applyNumberFormat="1" applyFont="1" applyBorder="1" applyAlignment="1">
      <alignment horizontal="left" vertical="center"/>
    </xf>
    <xf numFmtId="0" fontId="25" fillId="0" borderId="15" xfId="0" applyFont="1" applyBorder="1" applyAlignment="1">
      <alignment horizontal="center" vertical="center"/>
    </xf>
    <xf numFmtId="0" fontId="27" fillId="0" borderId="8" xfId="0" applyFont="1" applyBorder="1" applyAlignment="1">
      <alignment horizontal="left" vertical="center"/>
    </xf>
    <xf numFmtId="0" fontId="25" fillId="0" borderId="16" xfId="0" applyFont="1" applyBorder="1" applyAlignment="1">
      <alignment horizontal="center" vertical="center"/>
    </xf>
    <xf numFmtId="0" fontId="25" fillId="0" borderId="2" xfId="0" applyFont="1" applyBorder="1" applyAlignment="1">
      <alignment horizontal="center" vertical="center"/>
    </xf>
    <xf numFmtId="44" fontId="56" fillId="0" borderId="15" xfId="0" applyNumberFormat="1" applyFont="1" applyBorder="1" applyAlignment="1">
      <alignment horizontal="left" vertical="center"/>
    </xf>
    <xf numFmtId="44" fontId="56" fillId="0" borderId="17" xfId="0" applyNumberFormat="1" applyFont="1" applyBorder="1" applyAlignment="1">
      <alignment horizontal="left" vertical="center"/>
    </xf>
    <xf numFmtId="44" fontId="56" fillId="0" borderId="0" xfId="0" applyNumberFormat="1" applyFont="1" applyAlignment="1">
      <alignment horizontal="left" vertical="center"/>
    </xf>
    <xf numFmtId="0" fontId="57" fillId="0" borderId="0" xfId="0" applyFont="1" applyAlignment="1">
      <alignment vertical="center"/>
    </xf>
    <xf numFmtId="0" fontId="58" fillId="0" borderId="0" xfId="0" applyFont="1" applyAlignment="1">
      <alignment horizontal="left" vertical="center"/>
    </xf>
    <xf numFmtId="170" fontId="58" fillId="0" borderId="0" xfId="0" applyNumberFormat="1" applyFont="1" applyAlignment="1">
      <alignment horizontal="left" vertical="center"/>
    </xf>
  </cellXfs>
  <cellStyles count="16">
    <cellStyle name="Comma 2 2" xfId="5" xr:uid="{D964CEFF-3869-449C-BE19-6F5607EAB2C9}"/>
    <cellStyle name="Comma 4" xfId="14" xr:uid="{8EE505FE-C221-44FF-9FDC-72307153BB11}"/>
    <cellStyle name="Currency 2" xfId="2" xr:uid="{54172A38-A27C-43AC-8379-92D652B703C4}"/>
    <cellStyle name="Excel_BuiltIn_Comma" xfId="10" xr:uid="{FAB2EBBC-C184-4FCB-A771-E19CE280F074}"/>
    <cellStyle name="Hyperlink 2" xfId="4" xr:uid="{CF64861D-642B-4256-B44A-2C7078958CF1}"/>
    <cellStyle name="Normal" xfId="0" builtinId="0"/>
    <cellStyle name="Normal 12" xfId="9" xr:uid="{321661B2-E176-49FB-B6CA-64D8B6A6F60A}"/>
    <cellStyle name="Normal 2" xfId="1" xr:uid="{1C88FF79-7179-474F-B50A-CC1D59CC14BF}"/>
    <cellStyle name="Normal 2 2 5" xfId="11" xr:uid="{3558ABE1-B062-49E9-ADB1-3E0DC5E33A6B}"/>
    <cellStyle name="Normal 3" xfId="3" xr:uid="{BDB8F892-14B8-4E54-BC4B-CB53FEE7BA24}"/>
    <cellStyle name="Normal 3 2" xfId="13" xr:uid="{058CE239-B0E9-4EF9-AC9C-A57625027151}"/>
    <cellStyle name="Normal 4" xfId="15" xr:uid="{A9713D43-7C5F-466C-8534-3AEE29B60B2B}"/>
    <cellStyle name="Normal 6" xfId="12" xr:uid="{36027103-75AB-427A-9300-DB8002BA7176}"/>
    <cellStyle name="Percent 2 2" xfId="7" xr:uid="{0BA0E739-032B-4FC6-9732-B66FED2E9466}"/>
    <cellStyle name="Percent 2 3" xfId="6" xr:uid="{61B49F89-E851-460A-BDD1-501F37EAD57F}"/>
    <cellStyle name="Percent 3" xfId="8" xr:uid="{75FCD4F9-6669-4801-9AEA-9FC802901C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299357</xdr:colOff>
      <xdr:row>0</xdr:row>
      <xdr:rowOff>31297</xdr:rowOff>
    </xdr:from>
    <xdr:to>
      <xdr:col>9</xdr:col>
      <xdr:colOff>996043</xdr:colOff>
      <xdr:row>3</xdr:row>
      <xdr:rowOff>99785</xdr:rowOff>
    </xdr:to>
    <xdr:sp macro="" textlink="">
      <xdr:nvSpPr>
        <xdr:cNvPr id="2" name="Text Box 3" descr="Text Box:DISTRIBUTION&#10;ENGINEERING&#10;&#10;&#10;">
          <a:extLst>
            <a:ext uri="{FF2B5EF4-FFF2-40B4-BE49-F238E27FC236}">
              <a16:creationId xmlns:a16="http://schemas.microsoft.com/office/drawing/2014/main" id="{BB30A47E-5559-4595-95A4-B6FDC61EB56C}"/>
            </a:ext>
          </a:extLst>
        </xdr:cNvPr>
        <xdr:cNvSpPr txBox="1">
          <a:spLocks noChangeArrowheads="1"/>
        </xdr:cNvSpPr>
      </xdr:nvSpPr>
      <xdr:spPr bwMode="auto">
        <a:xfrm>
          <a:off x="5098143" y="31297"/>
          <a:ext cx="1912257" cy="558345"/>
        </a:xfrm>
        <a:prstGeom prst="rect">
          <a:avLst/>
        </a:prstGeom>
        <a:solidFill>
          <a:schemeClr val="tx2">
            <a:lumMod val="60000"/>
            <a:lumOff val="40000"/>
          </a:schemeClr>
        </a:solidFill>
        <a:ln>
          <a:noFill/>
        </a:ln>
      </xdr:spPr>
      <xdr:txBody>
        <a:bodyPr vertOverflow="clip" wrap="square" lIns="91440" tIns="45720" rIns="91440" bIns="45720" anchor="t" upright="1"/>
        <a:lstStyle/>
        <a:p>
          <a:pPr algn="l" rtl="0">
            <a:lnSpc>
              <a:spcPts val="1800"/>
            </a:lnSpc>
            <a:defRPr sz="1000"/>
          </a:pPr>
          <a:r>
            <a:rPr lang="en-US" sz="2000" b="1" i="0" u="none" strike="noStrike" baseline="0">
              <a:solidFill>
                <a:srgbClr val="000000"/>
              </a:solidFill>
              <a:latin typeface="Arial"/>
              <a:cs typeface="Arial"/>
            </a:rPr>
            <a:t>Camden Power Station</a:t>
          </a:r>
          <a:endParaRPr lang="en-US" sz="1000" b="1" i="0" u="none" strike="noStrike" baseline="0">
            <a:solidFill>
              <a:srgbClr val="000000"/>
            </a:solidFill>
            <a:latin typeface="Times New Roman"/>
            <a:cs typeface="Times New Roman"/>
          </a:endParaRPr>
        </a:p>
        <a:p>
          <a:pPr algn="l" rtl="0">
            <a:lnSpc>
              <a:spcPts val="1500"/>
            </a:lnSpc>
            <a:defRPr sz="1000"/>
          </a:pPr>
          <a:r>
            <a:rPr lang="en-US" sz="1600" b="1" i="0" u="none" strike="noStrike" baseline="0">
              <a:solidFill>
                <a:srgbClr val="000000"/>
              </a:solidFill>
              <a:latin typeface="Times New Roman"/>
              <a:cs typeface="Times New Roman"/>
            </a:rPr>
            <a:t> </a:t>
          </a:r>
          <a:endParaRPr lang="en-US" sz="1000" b="0" i="0" u="none" strike="noStrike" baseline="0">
            <a:solidFill>
              <a:srgbClr val="000000"/>
            </a:solidFill>
            <a:latin typeface="Times New Roman"/>
            <a:cs typeface="Times New Roman"/>
          </a:endParaRPr>
        </a:p>
        <a:p>
          <a:pPr algn="l" rtl="0">
            <a:lnSpc>
              <a:spcPts val="1000"/>
            </a:lnSpc>
            <a:defRPr sz="1000"/>
          </a:pPr>
          <a:r>
            <a:rPr lang="en-US" sz="1000" b="0" i="0" u="none" strike="noStrike" baseline="0">
              <a:solidFill>
                <a:srgbClr val="000000"/>
              </a:solidFill>
              <a:latin typeface="Times New Roman"/>
              <a:cs typeface="Times New Roman"/>
            </a:rPr>
            <a:t> </a:t>
          </a:r>
        </a:p>
      </xdr:txBody>
    </xdr:sp>
    <xdr:clientData/>
  </xdr:twoCellAnchor>
  <xdr:twoCellAnchor>
    <xdr:from>
      <xdr:col>0</xdr:col>
      <xdr:colOff>47626</xdr:colOff>
      <xdr:row>0</xdr:row>
      <xdr:rowOff>107950</xdr:rowOff>
    </xdr:from>
    <xdr:to>
      <xdr:col>3</xdr:col>
      <xdr:colOff>263073</xdr:colOff>
      <xdr:row>3</xdr:row>
      <xdr:rowOff>127000</xdr:rowOff>
    </xdr:to>
    <xdr:pic>
      <xdr:nvPicPr>
        <xdr:cNvPr id="3" name="Picture 2" descr="Eskomlogo 2002 Black">
          <a:extLst>
            <a:ext uri="{FF2B5EF4-FFF2-40B4-BE49-F238E27FC236}">
              <a16:creationId xmlns:a16="http://schemas.microsoft.com/office/drawing/2014/main" id="{7F1B3D4C-4D7D-49EE-8417-F3D5728337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107950"/>
          <a:ext cx="2038804" cy="5089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Users\Durapi\AppData\Local\Temp\Rar$DIa0.868\P31_LV%20Switchgear_CCFS_12053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My%20Documents\PORTS\Ports%20of%20Entry\JEPPE'S%20REEF\Jeppe's%20Reef%20Doc\07_SOQ.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ocuments%20and%20Settings\dayalan.naicker.NPA\Local%20Settings\Temporary%20Internet%20Files\OLK80E\summary\oops%20costing%20gon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CLS\CAO\G133\CONTAINE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Analysis%20Breakdown\Hitachi%20Price%20schedules\20070119%20Hitachi-Turb%20Activity%20Schedules(3un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HR%20(Marietjie)\Gerrit%20Jansen%20Training\A%20PERWAY%20TRACK%20INGENEERING%20WORKS%20TRAINING%20REPORT%202014-2015%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Finman\WUC\REP99\Votf08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PORTS\Ports%20of%20Entry\JEPPE'S%20REEF\Jeppe's%20Reef%20Doc\07_SOQ.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My%20Documents\PROJEKTE\ATENDERS\VRYHEID\PROJEKTE\ATENDERS\MASTERS\BILL.WQ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 val="FRI"/>
      <sheetName val="Delivery"/>
      <sheetName val="Qm"/>
      <sheetName val="Total Cost"/>
      <sheetName val="IM Project n"/>
      <sheetName val="Turbine Tender 3 Unit base (2)"/>
      <sheetName val="CPA Formulae"/>
      <sheetName val="Input Sheet"/>
      <sheetName val="EXTERNAL SERVICES-DISCIPLINE "/>
      <sheetName val="GVL"/>
      <sheetName val="_Unit 1 Summary"/>
      <sheetName val="Budget Utilisation"/>
      <sheetName val="Statistics"/>
      <sheetName val="IS"/>
      <sheetName val="Sheet1"/>
      <sheetName val="Consol IS"/>
      <sheetName val="PROCUREMENT DATA"/>
      <sheetName val="300-720 HCS 00"/>
      <sheetName val="CoC"/>
      <sheetName val="RO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efreshError="1"/>
      <sheetData sheetId="23" refreshError="1"/>
      <sheetData sheetId="24" refreshError="1"/>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
      <sheetName val="DCFBudget"/>
      <sheetName val="Forecast"/>
      <sheetName val="Check"/>
      <sheetName val="Instructions"/>
      <sheetName val="Admin"/>
    </sheetNames>
    <sheetDataSet>
      <sheetData sheetId="0" refreshError="1"/>
      <sheetData sheetId="1" refreshError="1"/>
      <sheetData sheetId="2"/>
      <sheetData sheetId="3" refreshError="1"/>
      <sheetData sheetId="4" refreshError="1"/>
      <sheetData sheetId="5">
        <row r="2">
          <cell r="L2">
            <v>491163194</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MAR07-10APRIL07"/>
      <sheetName val="11FEB07-10MAR07"/>
      <sheetName val="11JAN07-10FEB 07"/>
      <sheetName val="11 DEC05-10 JAN06"/>
      <sheetName val="11JAN -10 FEB 06"/>
      <sheetName val="11FEB-10MAR 06"/>
      <sheetName val="11MAR-10APR"/>
      <sheetName val="11 april-10 may"/>
      <sheetName val="11may-10june"/>
      <sheetName val="11june-10july"/>
      <sheetName val="11july-10aug"/>
      <sheetName val="11 AUG- 10 SEPT."/>
      <sheetName val="11SEP-10 OCT "/>
      <sheetName val="11 OCTOBER-10 NOV"/>
      <sheetName val="11NOV-10DEC"/>
      <sheetName val="11DEC06-10JAN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uter"/>
      <sheetName val="Manual"/>
      <sheetName val="SUMMARY"/>
      <sheetName val="SUMM-DISC"/>
    </sheetNames>
    <sheetDataSet>
      <sheetData sheetId="0" refreshError="1">
        <row r="6">
          <cell r="E6" t="str">
            <v>Voucher No.</v>
          </cell>
        </row>
        <row r="9">
          <cell r="C9" t="str">
            <v xml:space="preserve">Payable to:     </v>
          </cell>
          <cell r="D9" t="str">
            <v>CONPALE  C.C.</v>
          </cell>
        </row>
        <row r="10">
          <cell r="D10" t="str">
            <v>P.O. BOX  41165</v>
          </cell>
        </row>
        <row r="11">
          <cell r="D11" t="str">
            <v>ROSBURGH  4072</v>
          </cell>
        </row>
        <row r="14">
          <cell r="F14" t="str">
            <v>R/c</v>
          </cell>
        </row>
        <row r="16">
          <cell r="F16">
            <v>45546</v>
          </cell>
        </row>
        <row r="17">
          <cell r="F17" t="str">
            <v xml:space="preserve"> </v>
          </cell>
        </row>
        <row r="18">
          <cell r="F18" t="str">
            <v xml:space="preserve"> </v>
          </cell>
        </row>
        <row r="19">
          <cell r="F19" t="str">
            <v xml:space="preserve"> </v>
          </cell>
        </row>
        <row r="20">
          <cell r="F20" t="str">
            <v xml:space="preserve"> </v>
          </cell>
        </row>
        <row r="25">
          <cell r="F25">
            <v>6376.44</v>
          </cell>
        </row>
        <row r="26">
          <cell r="F26">
            <v>51922.44</v>
          </cell>
        </row>
        <row r="28">
          <cell r="D28" t="str">
            <v>KD  774</v>
          </cell>
        </row>
        <row r="29">
          <cell r="D29" t="str">
            <v>P  94</v>
          </cell>
        </row>
        <row r="30">
          <cell r="E30" t="str">
            <v>Segment Head / Project Leader</v>
          </cell>
        </row>
        <row r="33">
          <cell r="C33" t="str">
            <v>CERTIFIED THAT THE AMOUNT OF  Fifty One Thousand Nine Hundred and Twenty Two  Rand and Forty Four Cents IS CORRECT AND DUE FOR PAYMENT</v>
          </cell>
        </row>
        <row r="37">
          <cell r="E37" t="str">
            <v>L Loots</v>
          </cell>
        </row>
        <row r="38">
          <cell r="C38" t="str">
            <v>APPROVED:</v>
          </cell>
          <cell r="E38" t="str">
            <v>Compiled (Name and signature)</v>
          </cell>
        </row>
        <row r="41">
          <cell r="C41" t="str">
            <v>(Authorised Signatory)</v>
          </cell>
          <cell r="E41" t="str">
            <v>Reference</v>
          </cell>
        </row>
        <row r="43">
          <cell r="C43">
            <v>38582</v>
          </cell>
          <cell r="E43" t="str">
            <v>(031) 361-4825</v>
          </cell>
          <cell r="F43" t="str">
            <v>(031) 361-5379</v>
          </cell>
        </row>
        <row r="44">
          <cell r="C44" t="str">
            <v>Date</v>
          </cell>
          <cell r="E44" t="str">
            <v>Telephone No.</v>
          </cell>
          <cell r="F44" t="str">
            <v>Fax No.</v>
          </cell>
        </row>
      </sheetData>
      <sheetData sheetId="1"/>
      <sheetData sheetId="2"/>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WAY TRACK INGENEERING WORKS"/>
      <sheetName val="Validation"/>
    </sheetNames>
    <sheetDataSet>
      <sheetData sheetId="0"/>
      <sheetData sheetId="1">
        <row r="2955">
          <cell r="B2955" t="str">
            <v xml:space="preserve">2.8 / 18.1 – Employed </v>
          </cell>
        </row>
        <row r="2956">
          <cell r="B2956" t="str">
            <v>4.1/ 18.2 – Unemployed</v>
          </cell>
        </row>
        <row r="2957">
          <cell r="B2957" t="str">
            <v>UNDER 35 YEARS OF AGE</v>
          </cell>
        </row>
        <row r="2958">
          <cell r="B2958" t="str">
            <v>35 OR OLDER</v>
          </cell>
        </row>
        <row r="2959">
          <cell r="B2959" t="str">
            <v>N    None</v>
          </cell>
        </row>
        <row r="2960">
          <cell r="B2960" t="str">
            <v>01  Sight (even with glasses)</v>
          </cell>
        </row>
        <row r="2961">
          <cell r="B2961" t="str">
            <v>02  Hearing (even with a hearing aid)</v>
          </cell>
        </row>
        <row r="2962">
          <cell r="B2962" t="str">
            <v>03  Communication (talking, listening)</v>
          </cell>
        </row>
        <row r="2963">
          <cell r="B2963" t="str">
            <v>04  Physical (moving, standing, grasping)</v>
          </cell>
        </row>
        <row r="2964">
          <cell r="B2964" t="str">
            <v>05  Intellectual (difficulties in learning); retardation</v>
          </cell>
        </row>
        <row r="2965">
          <cell r="B2965" t="str">
            <v>06  Emotional (behavioural or psychological</v>
          </cell>
        </row>
        <row r="2966">
          <cell r="B2966" t="str">
            <v>07  Multiple</v>
          </cell>
        </row>
        <row r="2967">
          <cell r="B2967" t="str">
            <v>09  Disabled but unspecified</v>
          </cell>
        </row>
        <row r="2968">
          <cell r="B2968" t="str">
            <v>U    Unknown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Detail"/>
      <sheetName val="1999 PLAN"/>
      <sheetName val="Turbine Tender 3 Unit base (2)"/>
      <sheetName val="CPA Formulae"/>
      <sheetName val="Qm"/>
      <sheetName val="FLOW_3.XLS"/>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Executive summary"/>
      <sheetName val="Customer price calculation"/>
      <sheetName val="Look up tables and constants"/>
      <sheetName val="TK cost database"/>
      <sheetName val="BOQ.Pricing Schedules"/>
      <sheetName val="99 DEV"/>
      <sheetName val="AT COMPLETION"/>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_summary"/>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 val="PREISBL"/>
      <sheetName val="Xrate"/>
      <sheetName val="Lookup"/>
      <sheetName val="Materials"/>
      <sheetName val="GM 000"/>
    </sheetNames>
    <sheetDataSet>
      <sheetData sheetId="0" refreshError="1"/>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 val="2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 val="Sheet2"/>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Cover"/>
      <sheetName val="Schedule vlookkup"/>
      <sheetName val="Electr.-equip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L"/>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60880-8C72-4F2E-BB5B-4BFD21231591}">
  <dimension ref="A1:J48"/>
  <sheetViews>
    <sheetView tabSelected="1" view="pageBreakPreview" zoomScale="70" zoomScaleNormal="100" zoomScaleSheetLayoutView="70" workbookViewId="0">
      <selection activeCell="N16" sqref="N16"/>
    </sheetView>
  </sheetViews>
  <sheetFormatPr defaultRowHeight="12.5" x14ac:dyDescent="0.25"/>
  <cols>
    <col min="1" max="1" width="3.6328125" style="2" customWidth="1"/>
    <col min="2" max="2" width="14.1796875" style="2" customWidth="1"/>
    <col min="3" max="3" width="12" style="2" customWidth="1"/>
    <col min="4" max="4" width="8.7265625" style="2"/>
    <col min="5" max="5" width="15.1796875" style="2" customWidth="1"/>
    <col min="6" max="6" width="2.6328125" style="2" customWidth="1"/>
    <col min="7" max="7" width="15" style="2" customWidth="1"/>
    <col min="8" max="9" width="8.7265625" style="2"/>
    <col min="10" max="10" width="14.7265625" style="2" customWidth="1"/>
    <col min="11" max="12" width="8.7265625" style="2"/>
    <col min="13" max="13" width="5.81640625" style="2" customWidth="1"/>
    <col min="14" max="268" width="8.7265625" style="2"/>
    <col min="269" max="269" width="5.81640625" style="2" customWidth="1"/>
    <col min="270" max="524" width="8.7265625" style="2"/>
    <col min="525" max="525" width="5.81640625" style="2" customWidth="1"/>
    <col min="526" max="780" width="8.7265625" style="2"/>
    <col min="781" max="781" width="5.81640625" style="2" customWidth="1"/>
    <col min="782" max="1036" width="8.7265625" style="2"/>
    <col min="1037" max="1037" width="5.81640625" style="2" customWidth="1"/>
    <col min="1038" max="1292" width="8.7265625" style="2"/>
    <col min="1293" max="1293" width="5.81640625" style="2" customWidth="1"/>
    <col min="1294" max="1548" width="8.7265625" style="2"/>
    <col min="1549" max="1549" width="5.81640625" style="2" customWidth="1"/>
    <col min="1550" max="1804" width="8.7265625" style="2"/>
    <col min="1805" max="1805" width="5.81640625" style="2" customWidth="1"/>
    <col min="1806" max="2060" width="8.7265625" style="2"/>
    <col min="2061" max="2061" width="5.81640625" style="2" customWidth="1"/>
    <col min="2062" max="2316" width="8.7265625" style="2"/>
    <col min="2317" max="2317" width="5.81640625" style="2" customWidth="1"/>
    <col min="2318" max="2572" width="8.7265625" style="2"/>
    <col min="2573" max="2573" width="5.81640625" style="2" customWidth="1"/>
    <col min="2574" max="2828" width="8.7265625" style="2"/>
    <col min="2829" max="2829" width="5.81640625" style="2" customWidth="1"/>
    <col min="2830" max="3084" width="8.7265625" style="2"/>
    <col min="3085" max="3085" width="5.81640625" style="2" customWidth="1"/>
    <col min="3086" max="3340" width="8.7265625" style="2"/>
    <col min="3341" max="3341" width="5.81640625" style="2" customWidth="1"/>
    <col min="3342" max="3596" width="8.7265625" style="2"/>
    <col min="3597" max="3597" width="5.81640625" style="2" customWidth="1"/>
    <col min="3598" max="3852" width="8.7265625" style="2"/>
    <col min="3853" max="3853" width="5.81640625" style="2" customWidth="1"/>
    <col min="3854" max="4108" width="8.7265625" style="2"/>
    <col min="4109" max="4109" width="5.81640625" style="2" customWidth="1"/>
    <col min="4110" max="4364" width="8.7265625" style="2"/>
    <col min="4365" max="4365" width="5.81640625" style="2" customWidth="1"/>
    <col min="4366" max="4620" width="8.7265625" style="2"/>
    <col min="4621" max="4621" width="5.81640625" style="2" customWidth="1"/>
    <col min="4622" max="4876" width="8.7265625" style="2"/>
    <col min="4877" max="4877" width="5.81640625" style="2" customWidth="1"/>
    <col min="4878" max="5132" width="8.7265625" style="2"/>
    <col min="5133" max="5133" width="5.81640625" style="2" customWidth="1"/>
    <col min="5134" max="5388" width="8.7265625" style="2"/>
    <col min="5389" max="5389" width="5.81640625" style="2" customWidth="1"/>
    <col min="5390" max="5644" width="8.7265625" style="2"/>
    <col min="5645" max="5645" width="5.81640625" style="2" customWidth="1"/>
    <col min="5646" max="5900" width="8.7265625" style="2"/>
    <col min="5901" max="5901" width="5.81640625" style="2" customWidth="1"/>
    <col min="5902" max="6156" width="8.7265625" style="2"/>
    <col min="6157" max="6157" width="5.81640625" style="2" customWidth="1"/>
    <col min="6158" max="6412" width="8.7265625" style="2"/>
    <col min="6413" max="6413" width="5.81640625" style="2" customWidth="1"/>
    <col min="6414" max="6668" width="8.7265625" style="2"/>
    <col min="6669" max="6669" width="5.81640625" style="2" customWidth="1"/>
    <col min="6670" max="6924" width="8.7265625" style="2"/>
    <col min="6925" max="6925" width="5.81640625" style="2" customWidth="1"/>
    <col min="6926" max="7180" width="8.7265625" style="2"/>
    <col min="7181" max="7181" width="5.81640625" style="2" customWidth="1"/>
    <col min="7182" max="7436" width="8.7265625" style="2"/>
    <col min="7437" max="7437" width="5.81640625" style="2" customWidth="1"/>
    <col min="7438" max="7692" width="8.7265625" style="2"/>
    <col min="7693" max="7693" width="5.81640625" style="2" customWidth="1"/>
    <col min="7694" max="7948" width="8.7265625" style="2"/>
    <col min="7949" max="7949" width="5.81640625" style="2" customWidth="1"/>
    <col min="7950" max="8204" width="8.7265625" style="2"/>
    <col min="8205" max="8205" width="5.81640625" style="2" customWidth="1"/>
    <col min="8206" max="8460" width="8.7265625" style="2"/>
    <col min="8461" max="8461" width="5.81640625" style="2" customWidth="1"/>
    <col min="8462" max="8716" width="8.7265625" style="2"/>
    <col min="8717" max="8717" width="5.81640625" style="2" customWidth="1"/>
    <col min="8718" max="8972" width="8.7265625" style="2"/>
    <col min="8973" max="8973" width="5.81640625" style="2" customWidth="1"/>
    <col min="8974" max="9228" width="8.7265625" style="2"/>
    <col min="9229" max="9229" width="5.81640625" style="2" customWidth="1"/>
    <col min="9230" max="9484" width="8.7265625" style="2"/>
    <col min="9485" max="9485" width="5.81640625" style="2" customWidth="1"/>
    <col min="9486" max="9740" width="8.7265625" style="2"/>
    <col min="9741" max="9741" width="5.81640625" style="2" customWidth="1"/>
    <col min="9742" max="9996" width="8.7265625" style="2"/>
    <col min="9997" max="9997" width="5.81640625" style="2" customWidth="1"/>
    <col min="9998" max="10252" width="8.7265625" style="2"/>
    <col min="10253" max="10253" width="5.81640625" style="2" customWidth="1"/>
    <col min="10254" max="10508" width="8.7265625" style="2"/>
    <col min="10509" max="10509" width="5.81640625" style="2" customWidth="1"/>
    <col min="10510" max="10764" width="8.7265625" style="2"/>
    <col min="10765" max="10765" width="5.81640625" style="2" customWidth="1"/>
    <col min="10766" max="11020" width="8.7265625" style="2"/>
    <col min="11021" max="11021" width="5.81640625" style="2" customWidth="1"/>
    <col min="11022" max="11276" width="8.7265625" style="2"/>
    <col min="11277" max="11277" width="5.81640625" style="2" customWidth="1"/>
    <col min="11278" max="11532" width="8.7265625" style="2"/>
    <col min="11533" max="11533" width="5.81640625" style="2" customWidth="1"/>
    <col min="11534" max="11788" width="8.7265625" style="2"/>
    <col min="11789" max="11789" width="5.81640625" style="2" customWidth="1"/>
    <col min="11790" max="12044" width="8.7265625" style="2"/>
    <col min="12045" max="12045" width="5.81640625" style="2" customWidth="1"/>
    <col min="12046" max="12300" width="8.7265625" style="2"/>
    <col min="12301" max="12301" width="5.81640625" style="2" customWidth="1"/>
    <col min="12302" max="12556" width="8.7265625" style="2"/>
    <col min="12557" max="12557" width="5.81640625" style="2" customWidth="1"/>
    <col min="12558" max="12812" width="8.7265625" style="2"/>
    <col min="12813" max="12813" width="5.81640625" style="2" customWidth="1"/>
    <col min="12814" max="13068" width="8.7265625" style="2"/>
    <col min="13069" max="13069" width="5.81640625" style="2" customWidth="1"/>
    <col min="13070" max="13324" width="8.7265625" style="2"/>
    <col min="13325" max="13325" width="5.81640625" style="2" customWidth="1"/>
    <col min="13326" max="13580" width="8.7265625" style="2"/>
    <col min="13581" max="13581" width="5.81640625" style="2" customWidth="1"/>
    <col min="13582" max="13836" width="8.7265625" style="2"/>
    <col min="13837" max="13837" width="5.81640625" style="2" customWidth="1"/>
    <col min="13838" max="14092" width="8.7265625" style="2"/>
    <col min="14093" max="14093" width="5.81640625" style="2" customWidth="1"/>
    <col min="14094" max="14348" width="8.7265625" style="2"/>
    <col min="14349" max="14349" width="5.81640625" style="2" customWidth="1"/>
    <col min="14350" max="14604" width="8.7265625" style="2"/>
    <col min="14605" max="14605" width="5.81640625" style="2" customWidth="1"/>
    <col min="14606" max="14860" width="8.7265625" style="2"/>
    <col min="14861" max="14861" width="5.81640625" style="2" customWidth="1"/>
    <col min="14862" max="15116" width="8.7265625" style="2"/>
    <col min="15117" max="15117" width="5.81640625" style="2" customWidth="1"/>
    <col min="15118" max="15372" width="8.7265625" style="2"/>
    <col min="15373" max="15373" width="5.81640625" style="2" customWidth="1"/>
    <col min="15374" max="15628" width="8.7265625" style="2"/>
    <col min="15629" max="15629" width="5.81640625" style="2" customWidth="1"/>
    <col min="15630" max="15884" width="8.7265625" style="2"/>
    <col min="15885" max="15885" width="5.81640625" style="2" customWidth="1"/>
    <col min="15886" max="16140" width="8.7265625" style="2"/>
    <col min="16141" max="16141" width="5.81640625" style="2" customWidth="1"/>
    <col min="16142" max="16384" width="8.7265625" style="2"/>
  </cols>
  <sheetData>
    <row r="1" spans="1:10" ht="13" x14ac:dyDescent="0.25">
      <c r="A1" s="1" t="s">
        <v>5</v>
      </c>
    </row>
    <row r="2" spans="1:10" ht="13" x14ac:dyDescent="0.25">
      <c r="A2" s="3"/>
    </row>
    <row r="3" spans="1:10" ht="13" x14ac:dyDescent="0.25">
      <c r="A3" s="3"/>
    </row>
    <row r="4" spans="1:10" ht="13" x14ac:dyDescent="0.25">
      <c r="A4" s="3"/>
    </row>
    <row r="5" spans="1:10" ht="13" x14ac:dyDescent="0.25">
      <c r="A5" s="3"/>
    </row>
    <row r="6" spans="1:10" ht="13" x14ac:dyDescent="0.25">
      <c r="A6" s="3"/>
    </row>
    <row r="7" spans="1:10" ht="13" x14ac:dyDescent="0.25">
      <c r="A7" s="3"/>
    </row>
    <row r="8" spans="1:10" ht="13" x14ac:dyDescent="0.25">
      <c r="A8" s="4"/>
    </row>
    <row r="9" spans="1:10" ht="20" x14ac:dyDescent="0.4">
      <c r="H9" s="5" t="s">
        <v>5</v>
      </c>
    </row>
    <row r="10" spans="1:10" ht="31.5" customHeight="1" x14ac:dyDescent="0.6">
      <c r="A10" s="131" t="s">
        <v>6</v>
      </c>
      <c r="B10" s="131"/>
      <c r="C10" s="131"/>
      <c r="D10" s="131"/>
      <c r="E10" s="131"/>
      <c r="F10" s="131"/>
      <c r="G10" s="131"/>
      <c r="H10" s="131"/>
      <c r="I10" s="131"/>
      <c r="J10" s="131"/>
    </row>
    <row r="11" spans="1:10" ht="20" x14ac:dyDescent="0.25">
      <c r="A11" s="6" t="s">
        <v>7</v>
      </c>
    </row>
    <row r="12" spans="1:10" ht="20.25" customHeight="1" x14ac:dyDescent="0.5">
      <c r="A12" s="132">
        <v>2026</v>
      </c>
      <c r="B12" s="132"/>
      <c r="C12" s="132"/>
      <c r="D12" s="132"/>
      <c r="E12" s="132"/>
      <c r="F12" s="132"/>
      <c r="G12" s="132"/>
      <c r="H12" s="132"/>
      <c r="I12" s="132"/>
      <c r="J12" s="132"/>
    </row>
    <row r="13" spans="1:10" ht="27.5" x14ac:dyDescent="0.25">
      <c r="A13" s="7"/>
      <c r="B13" s="133" t="s">
        <v>220</v>
      </c>
      <c r="C13" s="133"/>
      <c r="D13" s="133"/>
      <c r="E13" s="133"/>
      <c r="F13" s="133"/>
      <c r="G13" s="133"/>
      <c r="H13" s="133"/>
      <c r="I13" s="133"/>
      <c r="J13" s="133"/>
    </row>
    <row r="14" spans="1:10" x14ac:dyDescent="0.25">
      <c r="A14" s="8"/>
      <c r="B14" s="133"/>
      <c r="C14" s="133"/>
      <c r="D14" s="133"/>
      <c r="E14" s="133"/>
      <c r="F14" s="133"/>
      <c r="G14" s="133"/>
      <c r="H14" s="133"/>
      <c r="I14" s="133"/>
      <c r="J14" s="133"/>
    </row>
    <row r="15" spans="1:10" ht="20" x14ac:dyDescent="0.25">
      <c r="A15" s="6"/>
      <c r="B15" s="133"/>
      <c r="C15" s="133"/>
      <c r="D15" s="133"/>
      <c r="E15" s="133"/>
      <c r="F15" s="133"/>
      <c r="G15" s="133"/>
      <c r="H15" s="133"/>
      <c r="I15" s="133"/>
      <c r="J15" s="133"/>
    </row>
    <row r="16" spans="1:10" ht="20" x14ac:dyDescent="0.25">
      <c r="A16" s="6"/>
      <c r="B16" s="133"/>
      <c r="C16" s="133"/>
      <c r="D16" s="133"/>
      <c r="E16" s="133"/>
      <c r="F16" s="133"/>
      <c r="G16" s="133"/>
      <c r="H16" s="133"/>
      <c r="I16" s="133"/>
      <c r="J16" s="133"/>
    </row>
    <row r="17" spans="1:10" ht="4.5" customHeight="1" x14ac:dyDescent="0.25">
      <c r="A17" s="6"/>
      <c r="B17" s="133"/>
      <c r="C17" s="133"/>
      <c r="D17" s="133"/>
      <c r="E17" s="133"/>
      <c r="F17" s="133"/>
      <c r="G17" s="133"/>
      <c r="H17" s="133"/>
      <c r="I17" s="133"/>
      <c r="J17" s="133"/>
    </row>
    <row r="18" spans="1:10" ht="27" hidden="1" customHeight="1" x14ac:dyDescent="0.25">
      <c r="A18" s="7"/>
      <c r="B18" s="133"/>
      <c r="C18" s="133"/>
      <c r="D18" s="133"/>
      <c r="E18" s="133"/>
      <c r="F18" s="133"/>
      <c r="G18" s="133"/>
      <c r="H18" s="133"/>
      <c r="I18" s="133"/>
      <c r="J18" s="133"/>
    </row>
    <row r="19" spans="1:10" ht="27.5" x14ac:dyDescent="0.25">
      <c r="A19" s="7"/>
      <c r="B19" s="133"/>
      <c r="C19" s="133"/>
      <c r="D19" s="133"/>
      <c r="E19" s="133"/>
      <c r="F19" s="133"/>
      <c r="G19" s="133"/>
      <c r="H19" s="133"/>
      <c r="I19" s="133"/>
      <c r="J19" s="133"/>
    </row>
    <row r="20" spans="1:10" ht="27.5" x14ac:dyDescent="0.25">
      <c r="A20" s="7"/>
      <c r="B20" s="133"/>
      <c r="C20" s="133"/>
      <c r="D20" s="133"/>
      <c r="E20" s="133"/>
      <c r="F20" s="133"/>
      <c r="G20" s="133"/>
      <c r="H20" s="133"/>
      <c r="I20" s="133"/>
      <c r="J20" s="133"/>
    </row>
    <row r="21" spans="1:10" ht="27.5" x14ac:dyDescent="0.25">
      <c r="A21" s="7"/>
      <c r="B21" s="133"/>
      <c r="C21" s="133"/>
      <c r="D21" s="133"/>
      <c r="E21" s="133"/>
      <c r="F21" s="133"/>
      <c r="G21" s="133"/>
      <c r="H21" s="133"/>
      <c r="I21" s="133"/>
      <c r="J21" s="133"/>
    </row>
    <row r="22" spans="1:10" ht="27.5" x14ac:dyDescent="0.25">
      <c r="A22" s="7"/>
      <c r="B22" s="133"/>
      <c r="C22" s="133"/>
      <c r="D22" s="133"/>
      <c r="E22" s="133"/>
      <c r="F22" s="133"/>
      <c r="G22" s="133"/>
      <c r="H22" s="133"/>
      <c r="I22" s="133"/>
      <c r="J22" s="133"/>
    </row>
    <row r="23" spans="1:10" ht="4" customHeight="1" x14ac:dyDescent="0.25">
      <c r="A23" s="7"/>
      <c r="B23" s="133"/>
      <c r="C23" s="133"/>
      <c r="D23" s="133"/>
      <c r="E23" s="133"/>
      <c r="F23" s="133"/>
      <c r="G23" s="133"/>
      <c r="H23" s="133"/>
      <c r="I23" s="133"/>
      <c r="J23" s="133"/>
    </row>
    <row r="24" spans="1:10" ht="16.5" hidden="1" customHeight="1" x14ac:dyDescent="0.25">
      <c r="A24" s="7"/>
      <c r="B24" s="133"/>
      <c r="C24" s="133"/>
      <c r="D24" s="133"/>
      <c r="E24" s="133"/>
      <c r="F24" s="133"/>
      <c r="G24" s="133"/>
      <c r="H24" s="133"/>
      <c r="I24" s="133"/>
      <c r="J24" s="133"/>
    </row>
    <row r="25" spans="1:10" ht="27.5" hidden="1" x14ac:dyDescent="0.25">
      <c r="A25" s="7"/>
      <c r="B25" s="133"/>
      <c r="C25" s="133"/>
      <c r="D25" s="133"/>
      <c r="E25" s="133"/>
      <c r="F25" s="133"/>
      <c r="G25" s="133"/>
      <c r="H25" s="133"/>
      <c r="I25" s="133"/>
      <c r="J25" s="133"/>
    </row>
    <row r="26" spans="1:10" ht="27.5" hidden="1" x14ac:dyDescent="0.25">
      <c r="A26" s="9"/>
      <c r="B26" s="133"/>
      <c r="C26" s="133"/>
      <c r="D26" s="133"/>
      <c r="E26" s="133"/>
      <c r="F26" s="133"/>
      <c r="G26" s="133"/>
      <c r="H26" s="133"/>
      <c r="I26" s="133"/>
      <c r="J26" s="133"/>
    </row>
    <row r="27" spans="1:10" ht="32.5" x14ac:dyDescent="0.25">
      <c r="A27" s="9"/>
      <c r="B27" s="46"/>
      <c r="C27" s="46"/>
      <c r="D27" s="46"/>
      <c r="E27" s="46"/>
      <c r="F27" s="46"/>
      <c r="G27" s="46"/>
      <c r="H27" s="46"/>
      <c r="I27" s="46"/>
      <c r="J27" s="46"/>
    </row>
    <row r="28" spans="1:10" ht="27" x14ac:dyDescent="0.25">
      <c r="A28" s="10"/>
    </row>
    <row r="29" spans="1:10" ht="30.5" x14ac:dyDescent="0.25">
      <c r="A29" s="47" t="s">
        <v>8</v>
      </c>
      <c r="F29" s="126" t="s">
        <v>1</v>
      </c>
      <c r="G29" s="134"/>
      <c r="H29" s="134"/>
      <c r="I29" s="134"/>
      <c r="J29" s="134"/>
    </row>
    <row r="30" spans="1:10" ht="30.5" x14ac:dyDescent="0.25">
      <c r="A30" s="47"/>
      <c r="F30" s="122"/>
      <c r="G30" s="122"/>
      <c r="H30" s="122"/>
      <c r="I30" s="122"/>
      <c r="J30" s="122"/>
    </row>
    <row r="31" spans="1:10" ht="30" x14ac:dyDescent="0.6">
      <c r="A31" s="10"/>
      <c r="F31" s="123"/>
      <c r="G31" s="123"/>
      <c r="H31" s="123"/>
      <c r="I31" s="123"/>
      <c r="J31" s="123"/>
    </row>
    <row r="32" spans="1:10" ht="30.5" x14ac:dyDescent="0.25">
      <c r="A32" s="47" t="s">
        <v>9</v>
      </c>
      <c r="F32" s="126" t="s">
        <v>1</v>
      </c>
      <c r="G32" s="134"/>
      <c r="H32" s="134"/>
      <c r="I32" s="134"/>
      <c r="J32" s="134"/>
    </row>
    <row r="33" spans="1:10" ht="30.5" x14ac:dyDescent="0.25">
      <c r="A33" s="47"/>
      <c r="F33" s="122"/>
      <c r="G33" s="122"/>
      <c r="H33" s="122"/>
      <c r="I33" s="122"/>
      <c r="J33" s="122"/>
    </row>
    <row r="34" spans="1:10" ht="30" x14ac:dyDescent="0.6">
      <c r="A34" s="10"/>
      <c r="F34" s="123"/>
      <c r="G34" s="123"/>
      <c r="H34" s="123"/>
      <c r="I34" s="123"/>
      <c r="J34" s="123"/>
    </row>
    <row r="35" spans="1:10" ht="30.5" x14ac:dyDescent="0.25">
      <c r="A35" s="47" t="s">
        <v>69</v>
      </c>
      <c r="F35" s="126" t="s">
        <v>1</v>
      </c>
      <c r="G35" s="129"/>
      <c r="H35" s="130"/>
      <c r="I35" s="130"/>
      <c r="J35" s="130"/>
    </row>
    <row r="36" spans="1:10" ht="30.5" x14ac:dyDescent="0.25">
      <c r="A36" s="47"/>
      <c r="F36" s="122"/>
      <c r="G36" s="127"/>
      <c r="H36" s="127"/>
      <c r="I36" s="127"/>
      <c r="J36" s="127"/>
    </row>
    <row r="37" spans="1:10" ht="30" x14ac:dyDescent="0.6">
      <c r="A37" s="10"/>
      <c r="F37" s="123"/>
      <c r="G37" s="128"/>
      <c r="H37" s="128"/>
      <c r="I37" s="128"/>
      <c r="J37" s="128"/>
    </row>
    <row r="38" spans="1:10" ht="27" customHeight="1" x14ac:dyDescent="0.25">
      <c r="A38" s="47" t="s">
        <v>70</v>
      </c>
      <c r="F38" s="126" t="s">
        <v>1</v>
      </c>
      <c r="G38" s="129"/>
      <c r="H38" s="130"/>
      <c r="I38" s="130"/>
      <c r="J38" s="130"/>
    </row>
    <row r="39" spans="1:10" ht="27" x14ac:dyDescent="0.25">
      <c r="A39" s="10"/>
    </row>
    <row r="40" spans="1:10" ht="13" x14ac:dyDescent="0.25">
      <c r="A40" s="11"/>
    </row>
    <row r="45" spans="1:10" ht="14.5" x14ac:dyDescent="0.35">
      <c r="C45" t="s">
        <v>5</v>
      </c>
    </row>
    <row r="48" spans="1:10" ht="14.5" x14ac:dyDescent="0.35">
      <c r="C48"/>
    </row>
  </sheetData>
  <mergeCells count="7">
    <mergeCell ref="G35:J35"/>
    <mergeCell ref="G38:J38"/>
    <mergeCell ref="A10:J10"/>
    <mergeCell ref="A12:J12"/>
    <mergeCell ref="B13:J26"/>
    <mergeCell ref="G29:J29"/>
    <mergeCell ref="G32:J32"/>
  </mergeCells>
  <pageMargins left="0.7" right="0.7" top="0.75" bottom="0.75" header="0.3" footer="0.3"/>
  <pageSetup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EC351-E00F-4789-A32D-F0251B0F0172}">
  <dimension ref="A12:I26"/>
  <sheetViews>
    <sheetView view="pageBreakPreview" zoomScale="60" zoomScaleNormal="100" workbookViewId="0">
      <selection activeCell="R24" sqref="R24"/>
    </sheetView>
  </sheetViews>
  <sheetFormatPr defaultColWidth="9.1796875" defaultRowHeight="14.5" x14ac:dyDescent="0.35"/>
  <cols>
    <col min="1" max="16384" width="9.1796875" style="12"/>
  </cols>
  <sheetData>
    <row r="12" spans="1:9" x14ac:dyDescent="0.35">
      <c r="A12" s="135" t="s">
        <v>62</v>
      </c>
      <c r="B12" s="135"/>
      <c r="C12" s="135"/>
      <c r="D12" s="135"/>
      <c r="E12" s="135"/>
      <c r="F12" s="135"/>
      <c r="G12" s="135"/>
      <c r="H12" s="135"/>
      <c r="I12" s="135"/>
    </row>
    <row r="13" spans="1:9" x14ac:dyDescent="0.35">
      <c r="A13" s="135"/>
      <c r="B13" s="135"/>
      <c r="C13" s="135"/>
      <c r="D13" s="135"/>
      <c r="E13" s="135"/>
      <c r="F13" s="135"/>
      <c r="G13" s="135"/>
      <c r="H13" s="135"/>
      <c r="I13" s="135"/>
    </row>
    <row r="14" spans="1:9" x14ac:dyDescent="0.35">
      <c r="A14" s="135"/>
      <c r="B14" s="135"/>
      <c r="C14" s="135"/>
      <c r="D14" s="135"/>
      <c r="E14" s="135"/>
      <c r="F14" s="135"/>
      <c r="G14" s="135"/>
      <c r="H14" s="135"/>
      <c r="I14" s="135"/>
    </row>
    <row r="15" spans="1:9" x14ac:dyDescent="0.35">
      <c r="A15" s="135"/>
      <c r="B15" s="135"/>
      <c r="C15" s="135"/>
      <c r="D15" s="135"/>
      <c r="E15" s="135"/>
      <c r="F15" s="135"/>
      <c r="G15" s="135"/>
      <c r="H15" s="135"/>
      <c r="I15" s="135"/>
    </row>
    <row r="16" spans="1:9" x14ac:dyDescent="0.35">
      <c r="A16" s="135"/>
      <c r="B16" s="135"/>
      <c r="C16" s="135"/>
      <c r="D16" s="135"/>
      <c r="E16" s="135"/>
      <c r="F16" s="135"/>
      <c r="G16" s="135"/>
      <c r="H16" s="135"/>
      <c r="I16" s="135"/>
    </row>
    <row r="17" spans="1:9" x14ac:dyDescent="0.35">
      <c r="A17" s="135"/>
      <c r="B17" s="135"/>
      <c r="C17" s="135"/>
      <c r="D17" s="135"/>
      <c r="E17" s="135"/>
      <c r="F17" s="135"/>
      <c r="G17" s="135"/>
      <c r="H17" s="135"/>
      <c r="I17" s="135"/>
    </row>
    <row r="18" spans="1:9" x14ac:dyDescent="0.35">
      <c r="A18" s="135"/>
      <c r="B18" s="135"/>
      <c r="C18" s="135"/>
      <c r="D18" s="135"/>
      <c r="E18" s="135"/>
      <c r="F18" s="135"/>
      <c r="G18" s="135"/>
      <c r="H18" s="135"/>
      <c r="I18" s="135"/>
    </row>
    <row r="19" spans="1:9" x14ac:dyDescent="0.35">
      <c r="A19" s="135"/>
      <c r="B19" s="135"/>
      <c r="C19" s="135"/>
      <c r="D19" s="135"/>
      <c r="E19" s="135"/>
      <c r="F19" s="135"/>
      <c r="G19" s="135"/>
      <c r="H19" s="135"/>
      <c r="I19" s="135"/>
    </row>
    <row r="20" spans="1:9" x14ac:dyDescent="0.35">
      <c r="A20" s="135"/>
      <c r="B20" s="135"/>
      <c r="C20" s="135"/>
      <c r="D20" s="135"/>
      <c r="E20" s="135"/>
      <c r="F20" s="135"/>
      <c r="G20" s="135"/>
      <c r="H20" s="135"/>
      <c r="I20" s="135"/>
    </row>
    <row r="21" spans="1:9" x14ac:dyDescent="0.35">
      <c r="A21" s="135"/>
      <c r="B21" s="135"/>
      <c r="C21" s="135"/>
      <c r="D21" s="135"/>
      <c r="E21" s="135"/>
      <c r="F21" s="135"/>
      <c r="G21" s="135"/>
      <c r="H21" s="135"/>
      <c r="I21" s="135"/>
    </row>
    <row r="22" spans="1:9" x14ac:dyDescent="0.35">
      <c r="A22" s="135"/>
      <c r="B22" s="135"/>
      <c r="C22" s="135"/>
      <c r="D22" s="135"/>
      <c r="E22" s="135"/>
      <c r="F22" s="135"/>
      <c r="G22" s="135"/>
      <c r="H22" s="135"/>
      <c r="I22" s="135"/>
    </row>
    <row r="23" spans="1:9" x14ac:dyDescent="0.35">
      <c r="A23" s="135"/>
      <c r="B23" s="135"/>
      <c r="C23" s="135"/>
      <c r="D23" s="135"/>
      <c r="E23" s="135"/>
      <c r="F23" s="135"/>
      <c r="G23" s="135"/>
      <c r="H23" s="135"/>
      <c r="I23" s="135"/>
    </row>
    <row r="24" spans="1:9" x14ac:dyDescent="0.35">
      <c r="A24" s="135"/>
      <c r="B24" s="135"/>
      <c r="C24" s="135"/>
      <c r="D24" s="135"/>
      <c r="E24" s="135"/>
      <c r="F24" s="135"/>
      <c r="G24" s="135"/>
      <c r="H24" s="135"/>
      <c r="I24" s="135"/>
    </row>
    <row r="25" spans="1:9" x14ac:dyDescent="0.35">
      <c r="A25" s="135"/>
      <c r="B25" s="135"/>
      <c r="C25" s="135"/>
      <c r="D25" s="135"/>
      <c r="E25" s="135"/>
      <c r="F25" s="135"/>
      <c r="G25" s="135"/>
      <c r="H25" s="135"/>
      <c r="I25" s="135"/>
    </row>
    <row r="26" spans="1:9" x14ac:dyDescent="0.35">
      <c r="A26" s="135"/>
      <c r="B26" s="135"/>
      <c r="C26" s="135"/>
      <c r="D26" s="135"/>
      <c r="E26" s="135"/>
      <c r="F26" s="135"/>
      <c r="G26" s="135"/>
      <c r="H26" s="135"/>
      <c r="I26" s="135"/>
    </row>
  </sheetData>
  <mergeCells count="1">
    <mergeCell ref="A12:I26"/>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BEA26-AF3A-472B-8CAC-BE5B912ACC83}">
  <sheetPr>
    <pageSetUpPr fitToPage="1"/>
  </sheetPr>
  <dimension ref="A1:G175"/>
  <sheetViews>
    <sheetView view="pageBreakPreview" topLeftCell="A4" zoomScale="70" zoomScaleNormal="100" zoomScaleSheetLayoutView="70" workbookViewId="0">
      <selection activeCell="B13" sqref="B13"/>
    </sheetView>
  </sheetViews>
  <sheetFormatPr defaultColWidth="9.26953125" defaultRowHeight="18" x14ac:dyDescent="0.35"/>
  <cols>
    <col min="1" max="1" width="8.6328125" style="52" customWidth="1"/>
    <col min="2" max="2" width="78.1796875" style="80" customWidth="1"/>
    <col min="3" max="3" width="0.6328125" style="55" customWidth="1"/>
    <col min="4" max="4" width="66.7265625" style="55" customWidth="1"/>
    <col min="5" max="5" width="0.81640625" style="54" customWidth="1"/>
    <col min="6" max="6" width="9.26953125" style="52"/>
    <col min="7" max="7" width="21.453125" style="52" bestFit="1" customWidth="1"/>
    <col min="8" max="16384" width="9.26953125" style="52"/>
  </cols>
  <sheetData>
    <row r="1" spans="1:7" ht="6.5" customHeight="1" x14ac:dyDescent="0.35">
      <c r="A1" s="48"/>
      <c r="B1" s="49"/>
      <c r="C1" s="50"/>
      <c r="D1" s="50"/>
      <c r="E1" s="51"/>
    </row>
    <row r="2" spans="1:7" ht="44" customHeight="1" x14ac:dyDescent="0.35">
      <c r="A2" s="139" t="s">
        <v>92</v>
      </c>
      <c r="B2" s="139"/>
      <c r="C2" s="139"/>
      <c r="D2" s="139"/>
      <c r="E2" s="51"/>
    </row>
    <row r="3" spans="1:7" ht="21.5" customHeight="1" x14ac:dyDescent="0.35">
      <c r="A3" s="48"/>
      <c r="B3" s="53"/>
      <c r="C3" s="50"/>
      <c r="D3" s="50"/>
      <c r="E3" s="51"/>
    </row>
    <row r="4" spans="1:7" ht="21.5" customHeight="1" x14ac:dyDescent="0.35">
      <c r="A4" s="48"/>
      <c r="B4" s="53"/>
      <c r="C4" s="50"/>
      <c r="D4" s="50"/>
      <c r="E4" s="51"/>
    </row>
    <row r="5" spans="1:7" ht="28" customHeight="1" x14ac:dyDescent="0.35">
      <c r="A5" s="140" t="s">
        <v>62</v>
      </c>
      <c r="B5" s="140"/>
      <c r="C5" s="140"/>
      <c r="D5" s="140"/>
    </row>
    <row r="6" spans="1:7" ht="18.5" thickBot="1" x14ac:dyDescent="0.4">
      <c r="A6" s="55"/>
      <c r="B6" s="56"/>
    </row>
    <row r="7" spans="1:7" s="61" customFormat="1" ht="20.5" customHeight="1" thickBot="1" x14ac:dyDescent="0.4">
      <c r="A7" s="57" t="s">
        <v>4</v>
      </c>
      <c r="B7" s="58" t="s">
        <v>0</v>
      </c>
      <c r="C7" s="59"/>
      <c r="D7" s="59" t="s">
        <v>71</v>
      </c>
      <c r="E7" s="60"/>
    </row>
    <row r="8" spans="1:7" ht="19" customHeight="1" x14ac:dyDescent="0.35">
      <c r="A8" s="62"/>
      <c r="B8" s="63"/>
      <c r="C8" s="62"/>
      <c r="D8" s="64"/>
      <c r="E8" s="65"/>
    </row>
    <row r="9" spans="1:7" ht="44" customHeight="1" x14ac:dyDescent="0.35">
      <c r="A9" s="62">
        <v>1</v>
      </c>
      <c r="B9" s="66" t="s">
        <v>96</v>
      </c>
      <c r="C9" s="62"/>
      <c r="D9" s="111"/>
      <c r="E9" s="67"/>
      <c r="G9" s="68"/>
    </row>
    <row r="10" spans="1:7" ht="17" customHeight="1" x14ac:dyDescent="0.35">
      <c r="A10" s="62"/>
      <c r="B10" s="66"/>
      <c r="C10" s="62"/>
      <c r="D10" s="111"/>
      <c r="E10" s="67"/>
      <c r="G10" s="68"/>
    </row>
    <row r="11" spans="1:7" ht="7" customHeight="1" x14ac:dyDescent="0.35">
      <c r="A11" s="62"/>
      <c r="B11" s="69"/>
      <c r="C11" s="62"/>
      <c r="D11" s="112"/>
      <c r="E11" s="67"/>
    </row>
    <row r="12" spans="1:7" ht="22" customHeight="1" x14ac:dyDescent="0.35">
      <c r="A12" s="62"/>
      <c r="B12" s="69"/>
      <c r="C12" s="62"/>
      <c r="D12" s="111"/>
      <c r="E12" s="67"/>
    </row>
    <row r="13" spans="1:7" ht="30.5" customHeight="1" x14ac:dyDescent="0.35">
      <c r="A13" s="62"/>
      <c r="B13" s="70" t="s">
        <v>72</v>
      </c>
      <c r="C13" s="62"/>
      <c r="D13" s="113"/>
      <c r="E13" s="67"/>
    </row>
    <row r="14" spans="1:7" ht="23.5" customHeight="1" x14ac:dyDescent="0.35">
      <c r="A14" s="62"/>
      <c r="B14" s="70"/>
      <c r="C14" s="62"/>
      <c r="D14" s="114"/>
      <c r="E14" s="67"/>
    </row>
    <row r="15" spans="1:7" ht="33" customHeight="1" x14ac:dyDescent="0.35">
      <c r="A15" s="62">
        <v>3</v>
      </c>
      <c r="B15" s="69" t="s">
        <v>73</v>
      </c>
      <c r="C15" s="62"/>
      <c r="D15" s="111"/>
      <c r="E15" s="67"/>
    </row>
    <row r="16" spans="1:7" ht="17" customHeight="1" x14ac:dyDescent="0.35">
      <c r="A16" s="62"/>
      <c r="B16" s="69"/>
      <c r="C16" s="62"/>
      <c r="D16" s="111"/>
      <c r="E16" s="67"/>
    </row>
    <row r="17" spans="1:5" ht="24.5" customHeight="1" thickBot="1" x14ac:dyDescent="0.4">
      <c r="A17" s="62"/>
      <c r="B17" s="71"/>
      <c r="C17" s="62"/>
      <c r="D17" s="115"/>
      <c r="E17" s="67"/>
    </row>
    <row r="18" spans="1:5" ht="48.5" customHeight="1" thickBot="1" x14ac:dyDescent="0.4">
      <c r="A18" s="72">
        <v>4</v>
      </c>
      <c r="B18" s="73" t="s">
        <v>90</v>
      </c>
      <c r="C18" s="72"/>
      <c r="D18" s="116"/>
      <c r="E18" s="74"/>
    </row>
    <row r="19" spans="1:5" ht="4" customHeight="1" thickBot="1" x14ac:dyDescent="0.4">
      <c r="A19" s="75"/>
      <c r="B19" s="76"/>
      <c r="C19" s="77"/>
      <c r="D19" s="78"/>
      <c r="E19" s="79"/>
    </row>
    <row r="20" spans="1:5" ht="19.5" customHeight="1" x14ac:dyDescent="0.35">
      <c r="A20" s="55"/>
      <c r="E20" s="81"/>
    </row>
    <row r="21" spans="1:5" ht="17.5" x14ac:dyDescent="0.35">
      <c r="A21" s="55"/>
      <c r="E21" s="81"/>
    </row>
    <row r="22" spans="1:5" ht="17.5" x14ac:dyDescent="0.35">
      <c r="A22" s="55"/>
      <c r="E22" s="81"/>
    </row>
    <row r="23" spans="1:5" ht="17.5" x14ac:dyDescent="0.35">
      <c r="A23" s="55"/>
      <c r="E23" s="81"/>
    </row>
    <row r="24" spans="1:5" ht="17.5" x14ac:dyDescent="0.35">
      <c r="A24" s="55"/>
      <c r="E24" s="81"/>
    </row>
    <row r="25" spans="1:5" ht="19" customHeight="1" x14ac:dyDescent="0.35">
      <c r="A25" s="55"/>
      <c r="E25" s="81"/>
    </row>
    <row r="26" spans="1:5" ht="25.5" customHeight="1" x14ac:dyDescent="0.35">
      <c r="A26" s="55"/>
      <c r="E26" s="81"/>
    </row>
    <row r="27" spans="1:5" ht="16.5" customHeight="1" x14ac:dyDescent="0.35">
      <c r="A27" s="55"/>
      <c r="E27" s="81"/>
    </row>
    <row r="28" spans="1:5" ht="25.5" customHeight="1" x14ac:dyDescent="0.35">
      <c r="A28" s="55"/>
      <c r="B28" s="82"/>
      <c r="E28" s="83"/>
    </row>
    <row r="29" spans="1:5" ht="20" customHeight="1" x14ac:dyDescent="0.35">
      <c r="A29" s="55"/>
      <c r="E29" s="83"/>
    </row>
    <row r="30" spans="1:5" s="86" customFormat="1" ht="24" customHeight="1" x14ac:dyDescent="0.35">
      <c r="A30" s="84"/>
      <c r="B30" s="85"/>
      <c r="C30" s="84"/>
      <c r="D30" s="84"/>
      <c r="E30" s="83"/>
    </row>
    <row r="31" spans="1:5" s="86" customFormat="1" ht="24" customHeight="1" x14ac:dyDescent="0.35">
      <c r="A31" s="55"/>
      <c r="B31" s="85"/>
      <c r="C31" s="84"/>
      <c r="D31" s="84"/>
      <c r="E31" s="83"/>
    </row>
    <row r="32" spans="1:5" s="86" customFormat="1" ht="24" customHeight="1" x14ac:dyDescent="0.35">
      <c r="A32" s="84"/>
      <c r="B32" s="85"/>
      <c r="C32" s="84"/>
      <c r="D32" s="84"/>
      <c r="E32" s="83"/>
    </row>
    <row r="33" spans="1:5" s="86" customFormat="1" ht="16.5" customHeight="1" x14ac:dyDescent="0.35">
      <c r="A33" s="84"/>
      <c r="B33" s="85"/>
      <c r="C33" s="84"/>
      <c r="D33" s="84"/>
      <c r="E33" s="83"/>
    </row>
    <row r="34" spans="1:5" s="86" customFormat="1" ht="24" customHeight="1" x14ac:dyDescent="0.35">
      <c r="A34" s="84"/>
      <c r="B34" s="87"/>
      <c r="C34" s="84"/>
      <c r="D34" s="84"/>
      <c r="E34" s="83"/>
    </row>
    <row r="35" spans="1:5" s="86" customFormat="1" ht="24" customHeight="1" x14ac:dyDescent="0.35">
      <c r="A35" s="84"/>
      <c r="B35" s="85"/>
      <c r="C35" s="84"/>
      <c r="D35" s="84"/>
      <c r="E35" s="83"/>
    </row>
    <row r="36" spans="1:5" s="89" customFormat="1" ht="24" customHeight="1" x14ac:dyDescent="0.35">
      <c r="A36" s="84"/>
      <c r="B36" s="85"/>
      <c r="C36" s="84"/>
      <c r="D36" s="84"/>
      <c r="E36" s="88"/>
    </row>
    <row r="37" spans="1:5" s="86" customFormat="1" ht="16.5" customHeight="1" x14ac:dyDescent="0.35">
      <c r="A37" s="84"/>
      <c r="B37" s="85"/>
      <c r="C37" s="84"/>
      <c r="D37" s="84"/>
      <c r="E37" s="81"/>
    </row>
    <row r="38" spans="1:5" s="86" customFormat="1" ht="37.5" customHeight="1" x14ac:dyDescent="0.35">
      <c r="A38" s="48"/>
      <c r="B38" s="90"/>
      <c r="C38" s="48"/>
      <c r="D38" s="48"/>
      <c r="E38" s="81"/>
    </row>
    <row r="39" spans="1:5" ht="24" customHeight="1" x14ac:dyDescent="0.35">
      <c r="A39" s="84"/>
      <c r="E39" s="81"/>
    </row>
    <row r="40" spans="1:5" ht="24" customHeight="1" x14ac:dyDescent="0.35">
      <c r="A40" s="48"/>
      <c r="B40" s="91"/>
      <c r="E40" s="81"/>
    </row>
    <row r="41" spans="1:5" ht="24" customHeight="1" x14ac:dyDescent="0.35">
      <c r="A41" s="55"/>
      <c r="E41" s="81"/>
    </row>
    <row r="42" spans="1:5" ht="17.5" x14ac:dyDescent="0.35">
      <c r="A42" s="55"/>
      <c r="E42" s="81"/>
    </row>
    <row r="43" spans="1:5" x14ac:dyDescent="0.35">
      <c r="A43" s="55"/>
      <c r="B43" s="82"/>
      <c r="E43" s="81"/>
    </row>
    <row r="44" spans="1:5" x14ac:dyDescent="0.35">
      <c r="A44" s="55"/>
      <c r="B44" s="56"/>
      <c r="E44" s="81"/>
    </row>
    <row r="45" spans="1:5" x14ac:dyDescent="0.35">
      <c r="A45" s="55"/>
      <c r="B45" s="92"/>
      <c r="E45" s="81"/>
    </row>
    <row r="46" spans="1:5" x14ac:dyDescent="0.35">
      <c r="A46" s="55"/>
      <c r="B46" s="56"/>
      <c r="E46" s="81"/>
    </row>
    <row r="47" spans="1:5" ht="15.5" customHeight="1" x14ac:dyDescent="0.35">
      <c r="A47" s="55"/>
      <c r="B47" s="93"/>
      <c r="E47" s="81"/>
    </row>
    <row r="48" spans="1:5" ht="15.5" customHeight="1" x14ac:dyDescent="0.35">
      <c r="A48" s="55"/>
      <c r="B48" s="93"/>
      <c r="E48" s="81"/>
    </row>
    <row r="49" spans="1:5" ht="15.5" customHeight="1" x14ac:dyDescent="0.35">
      <c r="A49" s="55"/>
      <c r="B49" s="93"/>
      <c r="E49" s="81"/>
    </row>
    <row r="50" spans="1:5" ht="21.5" customHeight="1" x14ac:dyDescent="0.35">
      <c r="A50" s="55"/>
      <c r="B50" s="93"/>
      <c r="E50" s="81"/>
    </row>
    <row r="51" spans="1:5" ht="12.5" customHeight="1" x14ac:dyDescent="0.35">
      <c r="A51" s="55"/>
      <c r="B51" s="93"/>
      <c r="E51" s="81"/>
    </row>
    <row r="52" spans="1:5" ht="45.5" customHeight="1" x14ac:dyDescent="0.35">
      <c r="A52" s="55"/>
      <c r="B52" s="94"/>
      <c r="E52" s="81"/>
    </row>
    <row r="53" spans="1:5" ht="22" customHeight="1" x14ac:dyDescent="0.35">
      <c r="A53" s="55"/>
      <c r="B53" s="93"/>
      <c r="E53" s="81"/>
    </row>
    <row r="54" spans="1:5" ht="17.5" x14ac:dyDescent="0.35">
      <c r="A54" s="55"/>
      <c r="B54" s="93"/>
      <c r="E54" s="81"/>
    </row>
    <row r="55" spans="1:5" ht="17.5" x14ac:dyDescent="0.35">
      <c r="A55" s="55"/>
      <c r="B55" s="93"/>
      <c r="E55" s="81"/>
    </row>
    <row r="56" spans="1:5" ht="17.5" x14ac:dyDescent="0.35">
      <c r="A56" s="55"/>
      <c r="B56" s="93"/>
      <c r="E56" s="81"/>
    </row>
    <row r="57" spans="1:5" x14ac:dyDescent="0.35">
      <c r="A57" s="55"/>
      <c r="B57" s="92"/>
      <c r="E57" s="81"/>
    </row>
    <row r="58" spans="1:5" x14ac:dyDescent="0.35">
      <c r="A58" s="55"/>
      <c r="B58" s="56"/>
      <c r="E58" s="81"/>
    </row>
    <row r="59" spans="1:5" ht="17.5" x14ac:dyDescent="0.35">
      <c r="A59" s="55"/>
      <c r="B59" s="89"/>
      <c r="E59" s="81"/>
    </row>
    <row r="60" spans="1:5" ht="17.5" x14ac:dyDescent="0.35">
      <c r="A60" s="55"/>
      <c r="B60" s="89"/>
      <c r="E60" s="81"/>
    </row>
    <row r="61" spans="1:5" ht="17.5" x14ac:dyDescent="0.35">
      <c r="A61" s="55"/>
      <c r="B61" s="89"/>
      <c r="E61" s="81"/>
    </row>
    <row r="62" spans="1:5" ht="17.5" x14ac:dyDescent="0.35">
      <c r="A62" s="55"/>
      <c r="B62" s="89"/>
      <c r="E62" s="81"/>
    </row>
    <row r="63" spans="1:5" ht="17.5" x14ac:dyDescent="0.35">
      <c r="A63" s="55"/>
      <c r="B63" s="89"/>
      <c r="E63" s="81"/>
    </row>
    <row r="64" spans="1:5" ht="17.5" x14ac:dyDescent="0.35">
      <c r="A64" s="55"/>
      <c r="B64" s="89"/>
      <c r="E64" s="81"/>
    </row>
    <row r="65" spans="1:5" ht="17.5" x14ac:dyDescent="0.35">
      <c r="A65" s="55"/>
      <c r="B65" s="89"/>
      <c r="E65" s="81"/>
    </row>
    <row r="66" spans="1:5" ht="17.5" x14ac:dyDescent="0.35">
      <c r="A66" s="55"/>
      <c r="B66" s="89"/>
      <c r="E66" s="81"/>
    </row>
    <row r="67" spans="1:5" ht="17.5" x14ac:dyDescent="0.35">
      <c r="A67" s="55"/>
      <c r="B67" s="89"/>
      <c r="E67" s="81"/>
    </row>
    <row r="68" spans="1:5" ht="17.5" x14ac:dyDescent="0.35">
      <c r="A68" s="55"/>
      <c r="B68" s="89"/>
      <c r="E68" s="81"/>
    </row>
    <row r="69" spans="1:5" ht="17.5" x14ac:dyDescent="0.35">
      <c r="A69" s="55"/>
      <c r="B69" s="89"/>
      <c r="E69" s="81"/>
    </row>
    <row r="70" spans="1:5" ht="17.5" x14ac:dyDescent="0.35">
      <c r="A70" s="55"/>
      <c r="B70" s="89"/>
      <c r="E70" s="81"/>
    </row>
    <row r="71" spans="1:5" ht="17.5" x14ac:dyDescent="0.35">
      <c r="A71" s="55"/>
      <c r="B71" s="89"/>
      <c r="E71" s="81"/>
    </row>
    <row r="72" spans="1:5" ht="17.5" x14ac:dyDescent="0.35">
      <c r="A72" s="55"/>
      <c r="B72" s="89"/>
      <c r="E72" s="81"/>
    </row>
    <row r="73" spans="1:5" ht="17.5" x14ac:dyDescent="0.35">
      <c r="A73" s="55"/>
      <c r="B73" s="89"/>
      <c r="E73" s="81"/>
    </row>
    <row r="74" spans="1:5" ht="17.5" x14ac:dyDescent="0.35">
      <c r="A74" s="55"/>
      <c r="B74" s="89"/>
      <c r="E74" s="81"/>
    </row>
    <row r="75" spans="1:5" s="86" customFormat="1" ht="17.5" x14ac:dyDescent="0.35">
      <c r="A75" s="55"/>
      <c r="B75" s="89"/>
      <c r="C75" s="55"/>
      <c r="D75" s="55"/>
      <c r="E75" s="83"/>
    </row>
    <row r="76" spans="1:5" s="86" customFormat="1" ht="17.5" x14ac:dyDescent="0.35">
      <c r="A76" s="55"/>
      <c r="B76" s="89"/>
      <c r="C76" s="55"/>
      <c r="D76" s="55"/>
      <c r="E76" s="83"/>
    </row>
    <row r="77" spans="1:5" s="86" customFormat="1" ht="17.5" x14ac:dyDescent="0.35">
      <c r="A77" s="84"/>
      <c r="C77" s="84"/>
      <c r="D77" s="84"/>
      <c r="E77" s="83"/>
    </row>
    <row r="78" spans="1:5" s="86" customFormat="1" ht="17.5" x14ac:dyDescent="0.35">
      <c r="A78" s="84"/>
      <c r="C78" s="84"/>
      <c r="D78" s="84"/>
      <c r="E78" s="83"/>
    </row>
    <row r="79" spans="1:5" s="86" customFormat="1" ht="17.5" x14ac:dyDescent="0.35">
      <c r="A79" s="84"/>
      <c r="C79" s="84"/>
      <c r="D79" s="84"/>
      <c r="E79" s="83"/>
    </row>
    <row r="80" spans="1:5" s="86" customFormat="1" ht="17.5" x14ac:dyDescent="0.35">
      <c r="A80" s="84"/>
      <c r="C80" s="84"/>
      <c r="D80" s="84"/>
      <c r="E80" s="83"/>
    </row>
    <row r="81" spans="1:5" ht="17.5" x14ac:dyDescent="0.35">
      <c r="A81" s="84"/>
      <c r="B81" s="86"/>
      <c r="C81" s="84"/>
      <c r="D81" s="84"/>
      <c r="E81" s="81"/>
    </row>
    <row r="82" spans="1:5" x14ac:dyDescent="0.35">
      <c r="A82" s="84"/>
      <c r="B82" s="92"/>
      <c r="C82" s="84"/>
      <c r="D82" s="84"/>
      <c r="E82" s="81"/>
    </row>
    <row r="83" spans="1:5" ht="17.5" x14ac:dyDescent="0.35">
      <c r="A83" s="55"/>
      <c r="B83" s="89"/>
      <c r="E83" s="81"/>
    </row>
    <row r="84" spans="1:5" ht="17.5" x14ac:dyDescent="0.35">
      <c r="A84" s="55"/>
      <c r="E84" s="81"/>
    </row>
    <row r="85" spans="1:5" ht="17.5" x14ac:dyDescent="0.35">
      <c r="A85" s="55"/>
      <c r="B85" s="89"/>
      <c r="E85" s="81"/>
    </row>
    <row r="86" spans="1:5" ht="29.5" customHeight="1" x14ac:dyDescent="0.35">
      <c r="A86" s="55"/>
      <c r="B86" s="89"/>
    </row>
    <row r="87" spans="1:5" ht="17.5" x14ac:dyDescent="0.35">
      <c r="A87" s="55"/>
      <c r="E87" s="81"/>
    </row>
    <row r="88" spans="1:5" x14ac:dyDescent="0.35">
      <c r="A88" s="55"/>
      <c r="B88" s="95"/>
      <c r="C88" s="61"/>
      <c r="D88" s="61"/>
    </row>
    <row r="89" spans="1:5" x14ac:dyDescent="0.35">
      <c r="A89" s="55"/>
      <c r="B89" s="85"/>
    </row>
    <row r="90" spans="1:5" x14ac:dyDescent="0.35">
      <c r="A90" s="55"/>
      <c r="B90" s="53"/>
    </row>
    <row r="91" spans="1:5" ht="20" x14ac:dyDescent="0.35">
      <c r="A91" s="55"/>
      <c r="B91" s="96"/>
    </row>
    <row r="92" spans="1:5" ht="20" x14ac:dyDescent="0.35">
      <c r="A92" s="55"/>
      <c r="B92" s="96"/>
    </row>
    <row r="93" spans="1:5" x14ac:dyDescent="0.35">
      <c r="A93" s="55"/>
      <c r="B93" s="56"/>
      <c r="E93" s="81"/>
    </row>
    <row r="94" spans="1:5" ht="60.5" customHeight="1" x14ac:dyDescent="0.35">
      <c r="A94" s="55"/>
      <c r="B94" s="56"/>
      <c r="E94" s="81"/>
    </row>
    <row r="95" spans="1:5" ht="17.5" x14ac:dyDescent="0.35">
      <c r="A95" s="55"/>
      <c r="B95" s="52"/>
      <c r="E95" s="81"/>
    </row>
    <row r="96" spans="1:5" ht="17.5" x14ac:dyDescent="0.35">
      <c r="A96" s="55"/>
      <c r="E96" s="81"/>
    </row>
    <row r="97" spans="1:5" ht="17.5" x14ac:dyDescent="0.35">
      <c r="A97" s="55"/>
      <c r="B97" s="89"/>
      <c r="E97" s="81"/>
    </row>
    <row r="98" spans="1:5" x14ac:dyDescent="0.35">
      <c r="A98" s="55"/>
      <c r="B98" s="56"/>
      <c r="E98" s="81"/>
    </row>
    <row r="99" spans="1:5" ht="17.5" x14ac:dyDescent="0.35">
      <c r="A99" s="55"/>
      <c r="B99" s="97"/>
      <c r="E99" s="81"/>
    </row>
    <row r="100" spans="1:5" ht="17.5" x14ac:dyDescent="0.35">
      <c r="A100" s="55"/>
      <c r="E100" s="81"/>
    </row>
    <row r="101" spans="1:5" ht="17.5" x14ac:dyDescent="0.35">
      <c r="A101" s="55"/>
      <c r="B101" s="89"/>
      <c r="E101" s="81"/>
    </row>
    <row r="102" spans="1:5" x14ac:dyDescent="0.35">
      <c r="A102" s="55"/>
      <c r="B102" s="98"/>
      <c r="E102" s="81"/>
    </row>
    <row r="103" spans="1:5" ht="17.5" x14ac:dyDescent="0.35">
      <c r="A103" s="55"/>
      <c r="B103" s="97"/>
      <c r="E103" s="81"/>
    </row>
    <row r="104" spans="1:5" ht="17.5" x14ac:dyDescent="0.35">
      <c r="A104" s="55"/>
      <c r="E104" s="81"/>
    </row>
    <row r="105" spans="1:5" ht="17.5" x14ac:dyDescent="0.35">
      <c r="A105" s="55"/>
      <c r="E105" s="81"/>
    </row>
    <row r="106" spans="1:5" ht="17.5" x14ac:dyDescent="0.35">
      <c r="A106" s="55"/>
      <c r="E106" s="81"/>
    </row>
    <row r="107" spans="1:5" ht="17.5" x14ac:dyDescent="0.35">
      <c r="A107" s="55"/>
      <c r="E107" s="81"/>
    </row>
    <row r="108" spans="1:5" ht="17.5" x14ac:dyDescent="0.35">
      <c r="A108" s="55"/>
      <c r="E108" s="81"/>
    </row>
    <row r="109" spans="1:5" ht="17.5" x14ac:dyDescent="0.35">
      <c r="A109" s="55"/>
      <c r="E109" s="81"/>
    </row>
    <row r="110" spans="1:5" ht="17.5" x14ac:dyDescent="0.35">
      <c r="A110" s="55"/>
      <c r="E110" s="81"/>
    </row>
    <row r="111" spans="1:5" ht="17.5" x14ac:dyDescent="0.35">
      <c r="A111" s="55"/>
      <c r="B111" s="89"/>
      <c r="E111" s="81"/>
    </row>
    <row r="112" spans="1:5" x14ac:dyDescent="0.35">
      <c r="A112" s="55"/>
      <c r="B112" s="99"/>
      <c r="E112" s="81"/>
    </row>
    <row r="113" spans="1:5" ht="17.5" x14ac:dyDescent="0.35">
      <c r="A113" s="55"/>
      <c r="B113" s="97"/>
      <c r="E113" s="81"/>
    </row>
    <row r="114" spans="1:5" ht="17.5" x14ac:dyDescent="0.35">
      <c r="A114" s="55"/>
      <c r="E114" s="81"/>
    </row>
    <row r="115" spans="1:5" ht="17.5" x14ac:dyDescent="0.35">
      <c r="A115" s="55"/>
      <c r="E115" s="81"/>
    </row>
    <row r="116" spans="1:5" ht="17.5" x14ac:dyDescent="0.35">
      <c r="A116" s="55"/>
      <c r="E116" s="81"/>
    </row>
    <row r="117" spans="1:5" ht="17.5" x14ac:dyDescent="0.35">
      <c r="A117" s="55"/>
      <c r="B117" s="89"/>
      <c r="E117" s="81"/>
    </row>
    <row r="118" spans="1:5" ht="17.5" x14ac:dyDescent="0.35">
      <c r="A118" s="55"/>
      <c r="B118" s="89"/>
      <c r="E118" s="81"/>
    </row>
    <row r="119" spans="1:5" ht="17.5" x14ac:dyDescent="0.35">
      <c r="A119" s="55"/>
      <c r="B119" s="89"/>
      <c r="E119" s="81"/>
    </row>
    <row r="120" spans="1:5" ht="17.5" x14ac:dyDescent="0.35">
      <c r="A120" s="55"/>
      <c r="B120" s="89"/>
      <c r="E120" s="81"/>
    </row>
    <row r="121" spans="1:5" ht="17.5" x14ac:dyDescent="0.35">
      <c r="A121" s="55"/>
      <c r="B121" s="89"/>
      <c r="E121" s="81"/>
    </row>
    <row r="122" spans="1:5" ht="17.5" x14ac:dyDescent="0.35">
      <c r="A122" s="55"/>
      <c r="B122" s="89"/>
      <c r="E122" s="81"/>
    </row>
    <row r="123" spans="1:5" x14ac:dyDescent="0.35">
      <c r="A123" s="55"/>
      <c r="B123" s="99"/>
      <c r="E123" s="81"/>
    </row>
    <row r="124" spans="1:5" ht="17.5" x14ac:dyDescent="0.35">
      <c r="A124" s="55"/>
      <c r="B124" s="89"/>
      <c r="E124" s="81"/>
    </row>
    <row r="125" spans="1:5" ht="17.5" x14ac:dyDescent="0.35">
      <c r="A125" s="55"/>
      <c r="E125" s="81"/>
    </row>
    <row r="126" spans="1:5" ht="17.5" x14ac:dyDescent="0.35">
      <c r="A126" s="55"/>
      <c r="E126" s="81"/>
    </row>
    <row r="127" spans="1:5" ht="17.5" x14ac:dyDescent="0.35">
      <c r="A127" s="55"/>
      <c r="B127" s="52"/>
      <c r="E127" s="81"/>
    </row>
    <row r="128" spans="1:5" ht="17.5" x14ac:dyDescent="0.35">
      <c r="A128" s="55"/>
      <c r="B128" s="89"/>
      <c r="E128" s="81"/>
    </row>
    <row r="129" spans="1:5" ht="43" customHeight="1" x14ac:dyDescent="0.35">
      <c r="A129" s="55"/>
      <c r="B129" s="99"/>
      <c r="E129" s="81"/>
    </row>
    <row r="130" spans="1:5" ht="22.5" customHeight="1" x14ac:dyDescent="0.35">
      <c r="A130" s="55"/>
      <c r="B130" s="89"/>
      <c r="E130" s="81"/>
    </row>
    <row r="131" spans="1:5" s="100" customFormat="1" ht="20" customHeight="1" x14ac:dyDescent="0.35">
      <c r="A131" s="55"/>
      <c r="B131" s="80"/>
      <c r="C131" s="55"/>
      <c r="D131" s="55"/>
      <c r="E131" s="83"/>
    </row>
    <row r="132" spans="1:5" ht="22.5" customHeight="1" x14ac:dyDescent="0.35">
      <c r="A132" s="55"/>
      <c r="E132" s="81"/>
    </row>
    <row r="133" spans="1:5" ht="17.5" x14ac:dyDescent="0.35">
      <c r="A133" s="84"/>
      <c r="B133" s="85"/>
      <c r="C133" s="84"/>
      <c r="D133" s="84"/>
      <c r="E133" s="81"/>
    </row>
    <row r="134" spans="1:5" ht="17.5" x14ac:dyDescent="0.35">
      <c r="A134" s="55"/>
      <c r="E134" s="81"/>
    </row>
    <row r="135" spans="1:5" ht="17.5" x14ac:dyDescent="0.35">
      <c r="A135" s="55"/>
      <c r="B135" s="89"/>
      <c r="E135" s="81"/>
    </row>
    <row r="136" spans="1:5" ht="54.5" customHeight="1" x14ac:dyDescent="0.35">
      <c r="A136" s="55"/>
      <c r="B136" s="99"/>
      <c r="E136" s="81"/>
    </row>
    <row r="137" spans="1:5" ht="22" customHeight="1" x14ac:dyDescent="0.35">
      <c r="A137" s="55"/>
      <c r="B137" s="89"/>
      <c r="E137" s="81"/>
    </row>
    <row r="138" spans="1:5" ht="35" customHeight="1" x14ac:dyDescent="0.35">
      <c r="A138" s="55"/>
      <c r="B138" s="91"/>
      <c r="E138" s="81"/>
    </row>
    <row r="139" spans="1:5" ht="23.5" customHeight="1" x14ac:dyDescent="0.35">
      <c r="A139" s="55"/>
      <c r="B139" s="91"/>
      <c r="E139" s="81"/>
    </row>
    <row r="140" spans="1:5" x14ac:dyDescent="0.35">
      <c r="A140" s="55"/>
      <c r="B140" s="91"/>
    </row>
    <row r="141" spans="1:5" x14ac:dyDescent="0.35">
      <c r="A141" s="55"/>
      <c r="B141" s="91"/>
    </row>
    <row r="142" spans="1:5" x14ac:dyDescent="0.35">
      <c r="A142" s="55"/>
      <c r="B142" s="98"/>
      <c r="C142" s="61"/>
      <c r="D142" s="61"/>
    </row>
    <row r="143" spans="1:5" x14ac:dyDescent="0.35">
      <c r="A143" s="55"/>
      <c r="B143" s="98"/>
      <c r="C143" s="61"/>
      <c r="D143" s="61"/>
    </row>
    <row r="144" spans="1:5" x14ac:dyDescent="0.35">
      <c r="A144" s="55"/>
      <c r="B144" s="98"/>
      <c r="C144" s="61"/>
      <c r="D144" s="61"/>
    </row>
    <row r="145" spans="1:5" ht="29" customHeight="1" x14ac:dyDescent="0.35">
      <c r="A145" s="55"/>
      <c r="B145" s="101"/>
    </row>
    <row r="146" spans="1:5" x14ac:dyDescent="0.35">
      <c r="A146" s="55"/>
      <c r="B146" s="56"/>
    </row>
    <row r="147" spans="1:5" x14ac:dyDescent="0.35">
      <c r="A147" s="55"/>
      <c r="B147" s="95"/>
    </row>
    <row r="148" spans="1:5" ht="20" customHeight="1" x14ac:dyDescent="0.35">
      <c r="A148" s="55"/>
      <c r="B148" s="89"/>
      <c r="E148" s="81"/>
    </row>
    <row r="149" spans="1:5" ht="17.5" x14ac:dyDescent="0.35">
      <c r="A149" s="55"/>
      <c r="B149" s="102"/>
      <c r="E149" s="81"/>
    </row>
    <row r="150" spans="1:5" ht="17.5" x14ac:dyDescent="0.35">
      <c r="A150" s="55"/>
      <c r="E150" s="81"/>
    </row>
    <row r="151" spans="1:5" ht="42" customHeight="1" x14ac:dyDescent="0.35">
      <c r="A151" s="55"/>
      <c r="B151" s="89"/>
      <c r="E151" s="81"/>
    </row>
    <row r="152" spans="1:5" ht="17.5" x14ac:dyDescent="0.35">
      <c r="A152" s="55"/>
      <c r="B152" s="102"/>
      <c r="E152" s="81"/>
    </row>
    <row r="153" spans="1:5" ht="17.5" x14ac:dyDescent="0.35">
      <c r="A153" s="55"/>
      <c r="E153" s="81"/>
    </row>
    <row r="154" spans="1:5" ht="17.5" x14ac:dyDescent="0.35">
      <c r="A154" s="55"/>
      <c r="B154" s="89"/>
      <c r="E154" s="81"/>
    </row>
    <row r="155" spans="1:5" ht="17.5" x14ac:dyDescent="0.35">
      <c r="A155" s="55"/>
      <c r="B155" s="102"/>
      <c r="E155" s="81"/>
    </row>
    <row r="156" spans="1:5" ht="17.5" x14ac:dyDescent="0.35">
      <c r="A156" s="55"/>
      <c r="B156" s="52"/>
      <c r="E156" s="81"/>
    </row>
    <row r="157" spans="1:5" ht="31" customHeight="1" x14ac:dyDescent="0.35">
      <c r="A157" s="55"/>
      <c r="B157" s="89"/>
      <c r="E157" s="81"/>
    </row>
    <row r="158" spans="1:5" ht="17.5" x14ac:dyDescent="0.35">
      <c r="A158" s="55"/>
      <c r="B158" s="102"/>
      <c r="E158" s="81"/>
    </row>
    <row r="159" spans="1:5" ht="17.5" x14ac:dyDescent="0.35">
      <c r="A159" s="55"/>
      <c r="E159" s="81"/>
    </row>
    <row r="160" spans="1:5" ht="17.5" x14ac:dyDescent="0.35">
      <c r="A160" s="55"/>
      <c r="B160" s="89"/>
      <c r="E160" s="81"/>
    </row>
    <row r="161" spans="1:5" ht="17.5" x14ac:dyDescent="0.35">
      <c r="A161" s="55"/>
      <c r="B161" s="102"/>
      <c r="E161" s="81"/>
    </row>
    <row r="162" spans="1:5" ht="17.5" x14ac:dyDescent="0.35">
      <c r="A162" s="55"/>
      <c r="B162" s="52"/>
      <c r="E162" s="81"/>
    </row>
    <row r="163" spans="1:5" ht="17.5" x14ac:dyDescent="0.35">
      <c r="A163" s="55"/>
      <c r="B163" s="89"/>
      <c r="E163" s="81"/>
    </row>
    <row r="164" spans="1:5" ht="17.5" x14ac:dyDescent="0.35">
      <c r="A164" s="55"/>
      <c r="B164" s="102"/>
      <c r="E164" s="81"/>
    </row>
    <row r="165" spans="1:5" ht="17.5" x14ac:dyDescent="0.35">
      <c r="A165" s="55"/>
      <c r="B165" s="52"/>
      <c r="E165" s="81"/>
    </row>
    <row r="166" spans="1:5" s="104" customFormat="1" x14ac:dyDescent="0.35">
      <c r="A166" s="55"/>
      <c r="B166" s="52"/>
      <c r="C166" s="55"/>
      <c r="D166" s="55"/>
      <c r="E166" s="103"/>
    </row>
    <row r="167" spans="1:5" s="104" customFormat="1" x14ac:dyDescent="0.35">
      <c r="A167" s="55"/>
      <c r="B167" s="52"/>
      <c r="C167" s="55"/>
      <c r="D167" s="55"/>
      <c r="E167" s="103"/>
    </row>
    <row r="168" spans="1:5" s="104" customFormat="1" x14ac:dyDescent="0.35">
      <c r="A168" s="105"/>
      <c r="C168" s="105"/>
      <c r="D168" s="105"/>
      <c r="E168" s="83"/>
    </row>
    <row r="169" spans="1:5" x14ac:dyDescent="0.35">
      <c r="A169" s="105"/>
      <c r="B169" s="104"/>
      <c r="C169" s="105"/>
      <c r="D169" s="105"/>
      <c r="E169" s="81"/>
    </row>
    <row r="170" spans="1:5" x14ac:dyDescent="0.35">
      <c r="A170" s="105"/>
      <c r="B170" s="85"/>
      <c r="C170" s="84"/>
      <c r="D170" s="84"/>
      <c r="E170" s="81"/>
    </row>
    <row r="171" spans="1:5" s="99" customFormat="1" ht="26.5" customHeight="1" x14ac:dyDescent="0.35">
      <c r="A171" s="55"/>
      <c r="B171" s="52"/>
      <c r="C171" s="55"/>
      <c r="D171" s="55"/>
      <c r="E171" s="54"/>
    </row>
    <row r="172" spans="1:5" x14ac:dyDescent="0.35">
      <c r="A172" s="55"/>
      <c r="B172" s="89"/>
    </row>
    <row r="173" spans="1:5" s="99" customFormat="1" ht="27.5" customHeight="1" x14ac:dyDescent="0.35">
      <c r="A173" s="55"/>
      <c r="B173" s="56"/>
      <c r="C173" s="61"/>
      <c r="D173" s="61"/>
      <c r="E173" s="54"/>
    </row>
    <row r="175" spans="1:5" x14ac:dyDescent="0.35">
      <c r="B175" s="95"/>
      <c r="C175" s="61"/>
      <c r="D175" s="61"/>
    </row>
  </sheetData>
  <mergeCells count="2">
    <mergeCell ref="A2:D2"/>
    <mergeCell ref="A5:D5"/>
  </mergeCells>
  <pageMargins left="0.7" right="0.7" top="0.75" bottom="0.75" header="0.3" footer="0.3"/>
  <pageSetup scale="58" fitToHeight="0" orientation="portrait" r:id="rId1"/>
  <rowBreaks count="2" manualBreakCount="2">
    <brk id="46" max="10" man="1"/>
    <brk id="99"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073DD-3BFB-4F90-90DA-85F190AA5A3F}">
  <dimension ref="A13:I27"/>
  <sheetViews>
    <sheetView view="pageBreakPreview" zoomScale="60" zoomScaleNormal="100" workbookViewId="0">
      <selection activeCell="N29" sqref="N29"/>
    </sheetView>
  </sheetViews>
  <sheetFormatPr defaultColWidth="9.1796875" defaultRowHeight="14.5" x14ac:dyDescent="0.35"/>
  <cols>
    <col min="1" max="16384" width="9.1796875" style="12"/>
  </cols>
  <sheetData>
    <row r="13" spans="1:9" x14ac:dyDescent="0.35">
      <c r="A13" s="135" t="s">
        <v>10</v>
      </c>
      <c r="B13" s="135"/>
      <c r="C13" s="135"/>
      <c r="D13" s="135"/>
      <c r="E13" s="135"/>
      <c r="F13" s="135"/>
      <c r="G13" s="135"/>
      <c r="H13" s="135"/>
      <c r="I13" s="135"/>
    </row>
    <row r="14" spans="1:9" x14ac:dyDescent="0.35">
      <c r="A14" s="135"/>
      <c r="B14" s="135"/>
      <c r="C14" s="135"/>
      <c r="D14" s="135"/>
      <c r="E14" s="135"/>
      <c r="F14" s="135"/>
      <c r="G14" s="135"/>
      <c r="H14" s="135"/>
      <c r="I14" s="135"/>
    </row>
    <row r="15" spans="1:9" x14ac:dyDescent="0.35">
      <c r="A15" s="135"/>
      <c r="B15" s="135"/>
      <c r="C15" s="135"/>
      <c r="D15" s="135"/>
      <c r="E15" s="135"/>
      <c r="F15" s="135"/>
      <c r="G15" s="135"/>
      <c r="H15" s="135"/>
      <c r="I15" s="135"/>
    </row>
    <row r="16" spans="1:9" x14ac:dyDescent="0.35">
      <c r="A16" s="135"/>
      <c r="B16" s="135"/>
      <c r="C16" s="135"/>
      <c r="D16" s="135"/>
      <c r="E16" s="135"/>
      <c r="F16" s="135"/>
      <c r="G16" s="135"/>
      <c r="H16" s="135"/>
      <c r="I16" s="135"/>
    </row>
    <row r="17" spans="1:9" x14ac:dyDescent="0.35">
      <c r="A17" s="135"/>
      <c r="B17" s="135"/>
      <c r="C17" s="135"/>
      <c r="D17" s="135"/>
      <c r="E17" s="135"/>
      <c r="F17" s="135"/>
      <c r="G17" s="135"/>
      <c r="H17" s="135"/>
      <c r="I17" s="135"/>
    </row>
    <row r="18" spans="1:9" x14ac:dyDescent="0.35">
      <c r="A18" s="135"/>
      <c r="B18" s="135"/>
      <c r="C18" s="135"/>
      <c r="D18" s="135"/>
      <c r="E18" s="135"/>
      <c r="F18" s="135"/>
      <c r="G18" s="135"/>
      <c r="H18" s="135"/>
      <c r="I18" s="135"/>
    </row>
    <row r="19" spans="1:9" x14ac:dyDescent="0.35">
      <c r="A19" s="135"/>
      <c r="B19" s="135"/>
      <c r="C19" s="135"/>
      <c r="D19" s="135"/>
      <c r="E19" s="135"/>
      <c r="F19" s="135"/>
      <c r="G19" s="135"/>
      <c r="H19" s="135"/>
      <c r="I19" s="135"/>
    </row>
    <row r="20" spans="1:9" x14ac:dyDescent="0.35">
      <c r="A20" s="135"/>
      <c r="B20" s="135"/>
      <c r="C20" s="135"/>
      <c r="D20" s="135"/>
      <c r="E20" s="135"/>
      <c r="F20" s="135"/>
      <c r="G20" s="135"/>
      <c r="H20" s="135"/>
      <c r="I20" s="135"/>
    </row>
    <row r="21" spans="1:9" x14ac:dyDescent="0.35">
      <c r="A21" s="135"/>
      <c r="B21" s="135"/>
      <c r="C21" s="135"/>
      <c r="D21" s="135"/>
      <c r="E21" s="135"/>
      <c r="F21" s="135"/>
      <c r="G21" s="135"/>
      <c r="H21" s="135"/>
      <c r="I21" s="135"/>
    </row>
    <row r="22" spans="1:9" x14ac:dyDescent="0.35">
      <c r="A22" s="135"/>
      <c r="B22" s="135"/>
      <c r="C22" s="135"/>
      <c r="D22" s="135"/>
      <c r="E22" s="135"/>
      <c r="F22" s="135"/>
      <c r="G22" s="135"/>
      <c r="H22" s="135"/>
      <c r="I22" s="135"/>
    </row>
    <row r="23" spans="1:9" x14ac:dyDescent="0.35">
      <c r="A23" s="135"/>
      <c r="B23" s="135"/>
      <c r="C23" s="135"/>
      <c r="D23" s="135"/>
      <c r="E23" s="135"/>
      <c r="F23" s="135"/>
      <c r="G23" s="135"/>
      <c r="H23" s="135"/>
      <c r="I23" s="135"/>
    </row>
    <row r="24" spans="1:9" x14ac:dyDescent="0.35">
      <c r="A24" s="135"/>
      <c r="B24" s="135"/>
      <c r="C24" s="135"/>
      <c r="D24" s="135"/>
      <c r="E24" s="135"/>
      <c r="F24" s="135"/>
      <c r="G24" s="135"/>
      <c r="H24" s="135"/>
      <c r="I24" s="135"/>
    </row>
    <row r="25" spans="1:9" x14ac:dyDescent="0.35">
      <c r="A25" s="135"/>
      <c r="B25" s="135"/>
      <c r="C25" s="135"/>
      <c r="D25" s="135"/>
      <c r="E25" s="135"/>
      <c r="F25" s="135"/>
      <c r="G25" s="135"/>
      <c r="H25" s="135"/>
      <c r="I25" s="135"/>
    </row>
    <row r="26" spans="1:9" x14ac:dyDescent="0.35">
      <c r="A26" s="135"/>
      <c r="B26" s="135"/>
      <c r="C26" s="135"/>
      <c r="D26" s="135"/>
      <c r="E26" s="135"/>
      <c r="F26" s="135"/>
      <c r="G26" s="135"/>
      <c r="H26" s="135"/>
      <c r="I26" s="135"/>
    </row>
    <row r="27" spans="1:9" x14ac:dyDescent="0.35">
      <c r="A27" s="135"/>
      <c r="B27" s="135"/>
      <c r="C27" s="135"/>
      <c r="D27" s="135"/>
      <c r="E27" s="135"/>
      <c r="F27" s="135"/>
      <c r="G27" s="135"/>
      <c r="H27" s="135"/>
      <c r="I27" s="135"/>
    </row>
  </sheetData>
  <mergeCells count="1">
    <mergeCell ref="A13:I2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979C3-4CAF-4867-A8C7-88DEC990C1C7}">
  <dimension ref="A1:S21"/>
  <sheetViews>
    <sheetView view="pageBreakPreview" zoomScale="80" zoomScaleNormal="100" zoomScaleSheetLayoutView="80" workbookViewId="0">
      <selection activeCell="L5" sqref="L5"/>
    </sheetView>
  </sheetViews>
  <sheetFormatPr defaultColWidth="9.1796875" defaultRowHeight="14.5" x14ac:dyDescent="0.35"/>
  <cols>
    <col min="1" max="7" width="9.1796875" style="12"/>
    <col min="8" max="8" width="4" style="12" customWidth="1"/>
    <col min="9" max="9" width="14.7265625" style="12" customWidth="1"/>
    <col min="10" max="16384" width="9.1796875" style="12"/>
  </cols>
  <sheetData>
    <row r="1" spans="1:19" s="125" customFormat="1" ht="48.5" customHeight="1" x14ac:dyDescent="0.35">
      <c r="A1" s="136" t="s">
        <v>221</v>
      </c>
      <c r="B1" s="136"/>
      <c r="C1" s="136"/>
      <c r="D1" s="136"/>
      <c r="E1" s="136"/>
      <c r="F1" s="136"/>
      <c r="G1" s="136"/>
      <c r="H1" s="136"/>
      <c r="I1" s="136"/>
    </row>
    <row r="2" spans="1:19" ht="29.25" customHeight="1" x14ac:dyDescent="0.35">
      <c r="A2" s="13"/>
      <c r="B2" s="13"/>
      <c r="C2" s="13"/>
      <c r="D2" s="13"/>
      <c r="E2" s="13"/>
      <c r="F2" s="13"/>
      <c r="G2" s="13"/>
      <c r="H2" s="13"/>
      <c r="I2" s="13"/>
    </row>
    <row r="3" spans="1:19" ht="18" x14ac:dyDescent="0.4">
      <c r="A3" s="137" t="s">
        <v>10</v>
      </c>
      <c r="B3" s="137"/>
      <c r="C3" s="137"/>
      <c r="D3" s="137"/>
      <c r="E3" s="137"/>
      <c r="F3" s="137"/>
      <c r="G3" s="137"/>
      <c r="H3" s="137"/>
      <c r="I3" s="137"/>
    </row>
    <row r="4" spans="1:19" ht="26" x14ac:dyDescent="0.6">
      <c r="A4" s="14"/>
      <c r="B4" s="14"/>
      <c r="C4" s="14"/>
      <c r="D4" s="14"/>
      <c r="E4" s="14"/>
      <c r="F4" s="14"/>
      <c r="G4" s="14"/>
      <c r="H4" s="14"/>
      <c r="I4" s="14"/>
    </row>
    <row r="5" spans="1:19" ht="26" x14ac:dyDescent="0.6">
      <c r="A5" s="14"/>
      <c r="B5" s="15" t="s">
        <v>11</v>
      </c>
      <c r="C5" s="14"/>
      <c r="D5" s="14"/>
      <c r="E5" s="14"/>
      <c r="F5" s="14"/>
      <c r="G5" s="14"/>
      <c r="H5" s="14"/>
      <c r="I5" s="14"/>
    </row>
    <row r="6" spans="1:19" ht="26" x14ac:dyDescent="0.6">
      <c r="A6" s="14"/>
      <c r="B6" s="16"/>
      <c r="C6" s="14"/>
      <c r="D6" s="14"/>
      <c r="E6" s="14"/>
      <c r="F6" s="14"/>
      <c r="G6" s="14"/>
      <c r="H6" s="14"/>
      <c r="I6" s="14"/>
    </row>
    <row r="7" spans="1:19" ht="26" x14ac:dyDescent="0.6">
      <c r="A7" s="14"/>
      <c r="B7" s="17" t="s">
        <v>12</v>
      </c>
      <c r="C7" s="14"/>
      <c r="D7" s="18"/>
      <c r="E7" s="14"/>
      <c r="F7" s="14"/>
      <c r="G7" s="14"/>
      <c r="H7" s="18"/>
      <c r="I7" s="18"/>
    </row>
    <row r="8" spans="1:19" ht="26" x14ac:dyDescent="0.6">
      <c r="A8" s="14"/>
      <c r="B8" s="14"/>
      <c r="C8" s="14"/>
      <c r="D8" s="14"/>
      <c r="E8" s="14"/>
      <c r="F8" s="14"/>
      <c r="G8" s="14"/>
      <c r="H8" s="19"/>
      <c r="I8" s="19"/>
    </row>
    <row r="9" spans="1:19" ht="26" x14ac:dyDescent="0.6">
      <c r="A9" s="14"/>
      <c r="B9" s="15" t="s">
        <v>13</v>
      </c>
      <c r="C9" s="14"/>
      <c r="D9" s="14"/>
      <c r="E9" s="14"/>
      <c r="F9" s="14"/>
      <c r="G9" s="14"/>
      <c r="H9" s="19"/>
      <c r="I9" s="19"/>
    </row>
    <row r="10" spans="1:19" ht="26" x14ac:dyDescent="0.6">
      <c r="A10" s="14"/>
      <c r="B10" s="14"/>
      <c r="C10" s="14"/>
      <c r="D10" s="14"/>
      <c r="E10" s="14"/>
      <c r="F10" s="14"/>
      <c r="G10" s="14"/>
      <c r="H10" s="19"/>
      <c r="I10" s="19"/>
      <c r="S10" s="124"/>
    </row>
    <row r="11" spans="1:19" ht="26" x14ac:dyDescent="0.6">
      <c r="A11" s="14"/>
      <c r="B11" s="17" t="s">
        <v>84</v>
      </c>
      <c r="C11" s="18"/>
      <c r="D11" s="17" t="s">
        <v>86</v>
      </c>
      <c r="E11" s="14"/>
      <c r="F11" s="14"/>
      <c r="G11" s="14"/>
      <c r="H11" s="20"/>
      <c r="I11" s="20"/>
    </row>
    <row r="12" spans="1:19" ht="26" x14ac:dyDescent="0.6">
      <c r="A12" s="14"/>
      <c r="B12" s="18"/>
      <c r="C12" s="18"/>
      <c r="D12" s="14"/>
      <c r="E12" s="14"/>
      <c r="F12" s="14"/>
      <c r="G12" s="14"/>
      <c r="H12" s="19"/>
      <c r="I12" s="19"/>
    </row>
    <row r="13" spans="1:19" ht="26" x14ac:dyDescent="0.6">
      <c r="A13" s="14"/>
      <c r="B13" s="17" t="s">
        <v>85</v>
      </c>
      <c r="C13" s="18"/>
      <c r="D13" s="17" t="s">
        <v>87</v>
      </c>
      <c r="E13" s="14"/>
      <c r="F13" s="14"/>
      <c r="G13" s="14"/>
      <c r="H13" s="20"/>
      <c r="I13" s="20"/>
    </row>
    <row r="14" spans="1:19" ht="26" x14ac:dyDescent="0.6">
      <c r="A14" s="14"/>
      <c r="B14" s="18"/>
      <c r="C14" s="18"/>
      <c r="D14" s="18"/>
      <c r="E14" s="14"/>
      <c r="F14" s="14"/>
      <c r="G14" s="14"/>
      <c r="H14" s="20"/>
      <c r="I14" s="20"/>
    </row>
    <row r="15" spans="1:19" ht="26" x14ac:dyDescent="0.6">
      <c r="A15" s="14"/>
      <c r="B15" s="18"/>
      <c r="C15" s="18"/>
      <c r="D15" s="14"/>
      <c r="E15" s="14"/>
      <c r="F15" s="14"/>
      <c r="G15" s="14"/>
      <c r="H15" s="19"/>
      <c r="I15" s="19"/>
    </row>
    <row r="16" spans="1:19" ht="26" x14ac:dyDescent="0.6">
      <c r="A16" s="14"/>
      <c r="B16" s="17" t="s">
        <v>14</v>
      </c>
      <c r="C16" s="14"/>
      <c r="D16" s="14"/>
      <c r="E16" s="14"/>
      <c r="F16" s="14"/>
      <c r="G16" s="14"/>
      <c r="H16" s="14"/>
      <c r="I16" s="20" t="s">
        <v>5</v>
      </c>
    </row>
    <row r="17" spans="1:9" ht="26" x14ac:dyDescent="0.6">
      <c r="A17" s="14"/>
      <c r="B17" s="14"/>
      <c r="C17" s="14"/>
      <c r="D17" s="14"/>
      <c r="E17" s="14"/>
      <c r="F17" s="14"/>
      <c r="G17" s="14"/>
      <c r="H17" s="14"/>
      <c r="I17" s="14"/>
    </row>
    <row r="18" spans="1:9" ht="26" x14ac:dyDescent="0.6">
      <c r="A18" s="14"/>
      <c r="B18" s="14"/>
      <c r="C18" s="14"/>
      <c r="D18" s="14"/>
      <c r="E18" s="14"/>
      <c r="F18" s="14"/>
      <c r="G18" s="14"/>
      <c r="H18" s="14"/>
      <c r="I18" s="14"/>
    </row>
    <row r="19" spans="1:9" ht="26" x14ac:dyDescent="0.6">
      <c r="A19" s="14"/>
      <c r="B19" s="14"/>
      <c r="C19" s="14"/>
      <c r="D19" s="14"/>
      <c r="E19" s="14"/>
      <c r="F19" s="14"/>
      <c r="G19" s="14"/>
      <c r="H19" s="14"/>
      <c r="I19" s="14"/>
    </row>
    <row r="20" spans="1:9" ht="26" x14ac:dyDescent="0.6">
      <c r="A20" s="14"/>
      <c r="B20" s="14"/>
      <c r="C20" s="14"/>
      <c r="D20" s="14"/>
      <c r="E20" s="14"/>
      <c r="F20" s="14"/>
      <c r="G20" s="14"/>
      <c r="H20" s="14"/>
      <c r="I20" s="14"/>
    </row>
    <row r="21" spans="1:9" ht="26" x14ac:dyDescent="0.6">
      <c r="A21" s="14"/>
      <c r="B21" s="14"/>
      <c r="C21" s="14"/>
      <c r="D21" s="14"/>
      <c r="E21" s="14"/>
      <c r="F21" s="14"/>
      <c r="G21" s="14"/>
      <c r="H21" s="14"/>
      <c r="I21" s="14"/>
    </row>
  </sheetData>
  <mergeCells count="2">
    <mergeCell ref="A1:I1"/>
    <mergeCell ref="A3:I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37F70-9CFA-4CDB-83F7-848492A1E15F}">
  <dimension ref="A12:I26"/>
  <sheetViews>
    <sheetView view="pageBreakPreview" zoomScale="60" zoomScaleNormal="100" workbookViewId="0">
      <selection activeCell="L53" sqref="L53"/>
    </sheetView>
  </sheetViews>
  <sheetFormatPr defaultColWidth="9.1796875" defaultRowHeight="14.5" x14ac:dyDescent="0.35"/>
  <cols>
    <col min="1" max="16384" width="9.1796875" style="12"/>
  </cols>
  <sheetData>
    <row r="12" spans="1:9" x14ac:dyDescent="0.35">
      <c r="A12" s="135" t="s">
        <v>15</v>
      </c>
      <c r="B12" s="135"/>
      <c r="C12" s="135"/>
      <c r="D12" s="135"/>
      <c r="E12" s="135"/>
      <c r="F12" s="135"/>
      <c r="G12" s="135"/>
      <c r="H12" s="135"/>
      <c r="I12" s="135"/>
    </row>
    <row r="13" spans="1:9" x14ac:dyDescent="0.35">
      <c r="A13" s="135"/>
      <c r="B13" s="135"/>
      <c r="C13" s="135"/>
      <c r="D13" s="135"/>
      <c r="E13" s="135"/>
      <c r="F13" s="135"/>
      <c r="G13" s="135"/>
      <c r="H13" s="135"/>
      <c r="I13" s="135"/>
    </row>
    <row r="14" spans="1:9" x14ac:dyDescent="0.35">
      <c r="A14" s="135"/>
      <c r="B14" s="135"/>
      <c r="C14" s="135"/>
      <c r="D14" s="135"/>
      <c r="E14" s="135"/>
      <c r="F14" s="135"/>
      <c r="G14" s="135"/>
      <c r="H14" s="135"/>
      <c r="I14" s="135"/>
    </row>
    <row r="15" spans="1:9" x14ac:dyDescent="0.35">
      <c r="A15" s="135"/>
      <c r="B15" s="135"/>
      <c r="C15" s="135"/>
      <c r="D15" s="135"/>
      <c r="E15" s="135"/>
      <c r="F15" s="135"/>
      <c r="G15" s="135"/>
      <c r="H15" s="135"/>
      <c r="I15" s="135"/>
    </row>
    <row r="16" spans="1:9" x14ac:dyDescent="0.35">
      <c r="A16" s="135"/>
      <c r="B16" s="135"/>
      <c r="C16" s="135"/>
      <c r="D16" s="135"/>
      <c r="E16" s="135"/>
      <c r="F16" s="135"/>
      <c r="G16" s="135"/>
      <c r="H16" s="135"/>
      <c r="I16" s="135"/>
    </row>
    <row r="17" spans="1:9" x14ac:dyDescent="0.35">
      <c r="A17" s="135"/>
      <c r="B17" s="135"/>
      <c r="C17" s="135"/>
      <c r="D17" s="135"/>
      <c r="E17" s="135"/>
      <c r="F17" s="135"/>
      <c r="G17" s="135"/>
      <c r="H17" s="135"/>
      <c r="I17" s="135"/>
    </row>
    <row r="18" spans="1:9" x14ac:dyDescent="0.35">
      <c r="A18" s="135"/>
      <c r="B18" s="135"/>
      <c r="C18" s="135"/>
      <c r="D18" s="135"/>
      <c r="E18" s="135"/>
      <c r="F18" s="135"/>
      <c r="G18" s="135"/>
      <c r="H18" s="135"/>
      <c r="I18" s="135"/>
    </row>
    <row r="19" spans="1:9" x14ac:dyDescent="0.35">
      <c r="A19" s="135"/>
      <c r="B19" s="135"/>
      <c r="C19" s="135"/>
      <c r="D19" s="135"/>
      <c r="E19" s="135"/>
      <c r="F19" s="135"/>
      <c r="G19" s="135"/>
      <c r="H19" s="135"/>
      <c r="I19" s="135"/>
    </row>
    <row r="20" spans="1:9" x14ac:dyDescent="0.35">
      <c r="A20" s="135"/>
      <c r="B20" s="135"/>
      <c r="C20" s="135"/>
      <c r="D20" s="135"/>
      <c r="E20" s="135"/>
      <c r="F20" s="135"/>
      <c r="G20" s="135"/>
      <c r="H20" s="135"/>
      <c r="I20" s="135"/>
    </row>
    <row r="21" spans="1:9" x14ac:dyDescent="0.35">
      <c r="A21" s="135"/>
      <c r="B21" s="135"/>
      <c r="C21" s="135"/>
      <c r="D21" s="135"/>
      <c r="E21" s="135"/>
      <c r="F21" s="135"/>
      <c r="G21" s="135"/>
      <c r="H21" s="135"/>
      <c r="I21" s="135"/>
    </row>
    <row r="22" spans="1:9" x14ac:dyDescent="0.35">
      <c r="A22" s="135"/>
      <c r="B22" s="135"/>
      <c r="C22" s="135"/>
      <c r="D22" s="135"/>
      <c r="E22" s="135"/>
      <c r="F22" s="135"/>
      <c r="G22" s="135"/>
      <c r="H22" s="135"/>
      <c r="I22" s="135"/>
    </row>
    <row r="23" spans="1:9" x14ac:dyDescent="0.35">
      <c r="A23" s="135"/>
      <c r="B23" s="135"/>
      <c r="C23" s="135"/>
      <c r="D23" s="135"/>
      <c r="E23" s="135"/>
      <c r="F23" s="135"/>
      <c r="G23" s="135"/>
      <c r="H23" s="135"/>
      <c r="I23" s="135"/>
    </row>
    <row r="24" spans="1:9" x14ac:dyDescent="0.35">
      <c r="A24" s="135"/>
      <c r="B24" s="135"/>
      <c r="C24" s="135"/>
      <c r="D24" s="135"/>
      <c r="E24" s="135"/>
      <c r="F24" s="135"/>
      <c r="G24" s="135"/>
      <c r="H24" s="135"/>
      <c r="I24" s="135"/>
    </row>
    <row r="25" spans="1:9" x14ac:dyDescent="0.35">
      <c r="A25" s="135"/>
      <c r="B25" s="135"/>
      <c r="C25" s="135"/>
      <c r="D25" s="135"/>
      <c r="E25" s="135"/>
      <c r="F25" s="135"/>
      <c r="G25" s="135"/>
      <c r="H25" s="135"/>
      <c r="I25" s="135"/>
    </row>
    <row r="26" spans="1:9" x14ac:dyDescent="0.35">
      <c r="A26" s="135"/>
      <c r="B26" s="135"/>
      <c r="C26" s="135"/>
      <c r="D26" s="135"/>
      <c r="E26" s="135"/>
      <c r="F26" s="135"/>
      <c r="G26" s="135"/>
      <c r="H26" s="135"/>
      <c r="I26" s="135"/>
    </row>
  </sheetData>
  <mergeCells count="1">
    <mergeCell ref="A12:I2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480B2-8121-4459-9150-C537AB291CA3}">
  <sheetPr>
    <pageSetUpPr fitToPage="1"/>
  </sheetPr>
  <dimension ref="A1:G117"/>
  <sheetViews>
    <sheetView view="pageBreakPreview" topLeftCell="B72" zoomScale="80" zoomScaleNormal="100" zoomScaleSheetLayoutView="80" workbookViewId="0">
      <selection activeCell="B57" sqref="B57"/>
    </sheetView>
  </sheetViews>
  <sheetFormatPr defaultRowHeight="12.5" x14ac:dyDescent="0.25"/>
  <cols>
    <col min="1" max="1" width="3.81640625" style="22" hidden="1" customWidth="1"/>
    <col min="2" max="2" width="136.7265625" style="45" customWidth="1"/>
    <col min="3" max="3" width="11.1796875" style="22" customWidth="1"/>
    <col min="4" max="4" width="13.1796875" style="22" customWidth="1"/>
    <col min="5" max="7" width="8.7265625" style="22"/>
    <col min="8" max="8" width="78.1796875" style="22" customWidth="1"/>
    <col min="9" max="9" width="54.1796875" style="22" customWidth="1"/>
    <col min="10" max="257" width="8.7265625" style="22"/>
    <col min="258" max="258" width="136.7265625" style="22" customWidth="1"/>
    <col min="259" max="259" width="74" style="22" customWidth="1"/>
    <col min="260" max="260" width="29.81640625" style="22" customWidth="1"/>
    <col min="261" max="263" width="8.7265625" style="22"/>
    <col min="264" max="264" width="78.1796875" style="22" customWidth="1"/>
    <col min="265" max="265" width="54.1796875" style="22" customWidth="1"/>
    <col min="266" max="513" width="8.7265625" style="22"/>
    <col min="514" max="514" width="136.7265625" style="22" customWidth="1"/>
    <col min="515" max="515" width="74" style="22" customWidth="1"/>
    <col min="516" max="516" width="29.81640625" style="22" customWidth="1"/>
    <col min="517" max="519" width="8.7265625" style="22"/>
    <col min="520" max="520" width="78.1796875" style="22" customWidth="1"/>
    <col min="521" max="521" width="54.1796875" style="22" customWidth="1"/>
    <col min="522" max="769" width="8.7265625" style="22"/>
    <col min="770" max="770" width="136.7265625" style="22" customWidth="1"/>
    <col min="771" max="771" width="74" style="22" customWidth="1"/>
    <col min="772" max="772" width="29.81640625" style="22" customWidth="1"/>
    <col min="773" max="775" width="8.7265625" style="22"/>
    <col min="776" max="776" width="78.1796875" style="22" customWidth="1"/>
    <col min="777" max="777" width="54.1796875" style="22" customWidth="1"/>
    <col min="778" max="1025" width="8.7265625" style="22"/>
    <col min="1026" max="1026" width="136.7265625" style="22" customWidth="1"/>
    <col min="1027" max="1027" width="74" style="22" customWidth="1"/>
    <col min="1028" max="1028" width="29.81640625" style="22" customWidth="1"/>
    <col min="1029" max="1031" width="8.7265625" style="22"/>
    <col min="1032" max="1032" width="78.1796875" style="22" customWidth="1"/>
    <col min="1033" max="1033" width="54.1796875" style="22" customWidth="1"/>
    <col min="1034" max="1281" width="8.7265625" style="22"/>
    <col min="1282" max="1282" width="136.7265625" style="22" customWidth="1"/>
    <col min="1283" max="1283" width="74" style="22" customWidth="1"/>
    <col min="1284" max="1284" width="29.81640625" style="22" customWidth="1"/>
    <col min="1285" max="1287" width="8.7265625" style="22"/>
    <col min="1288" max="1288" width="78.1796875" style="22" customWidth="1"/>
    <col min="1289" max="1289" width="54.1796875" style="22" customWidth="1"/>
    <col min="1290" max="1537" width="8.7265625" style="22"/>
    <col min="1538" max="1538" width="136.7265625" style="22" customWidth="1"/>
    <col min="1539" max="1539" width="74" style="22" customWidth="1"/>
    <col min="1540" max="1540" width="29.81640625" style="22" customWidth="1"/>
    <col min="1541" max="1543" width="8.7265625" style="22"/>
    <col min="1544" max="1544" width="78.1796875" style="22" customWidth="1"/>
    <col min="1545" max="1545" width="54.1796875" style="22" customWidth="1"/>
    <col min="1546" max="1793" width="8.7265625" style="22"/>
    <col min="1794" max="1794" width="136.7265625" style="22" customWidth="1"/>
    <col min="1795" max="1795" width="74" style="22" customWidth="1"/>
    <col min="1796" max="1796" width="29.81640625" style="22" customWidth="1"/>
    <col min="1797" max="1799" width="8.7265625" style="22"/>
    <col min="1800" max="1800" width="78.1796875" style="22" customWidth="1"/>
    <col min="1801" max="1801" width="54.1796875" style="22" customWidth="1"/>
    <col min="1802" max="2049" width="8.7265625" style="22"/>
    <col min="2050" max="2050" width="136.7265625" style="22" customWidth="1"/>
    <col min="2051" max="2051" width="74" style="22" customWidth="1"/>
    <col min="2052" max="2052" width="29.81640625" style="22" customWidth="1"/>
    <col min="2053" max="2055" width="8.7265625" style="22"/>
    <col min="2056" max="2056" width="78.1796875" style="22" customWidth="1"/>
    <col min="2057" max="2057" width="54.1796875" style="22" customWidth="1"/>
    <col min="2058" max="2305" width="8.7265625" style="22"/>
    <col min="2306" max="2306" width="136.7265625" style="22" customWidth="1"/>
    <col min="2307" max="2307" width="74" style="22" customWidth="1"/>
    <col min="2308" max="2308" width="29.81640625" style="22" customWidth="1"/>
    <col min="2309" max="2311" width="8.7265625" style="22"/>
    <col min="2312" max="2312" width="78.1796875" style="22" customWidth="1"/>
    <col min="2313" max="2313" width="54.1796875" style="22" customWidth="1"/>
    <col min="2314" max="2561" width="8.7265625" style="22"/>
    <col min="2562" max="2562" width="136.7265625" style="22" customWidth="1"/>
    <col min="2563" max="2563" width="74" style="22" customWidth="1"/>
    <col min="2564" max="2564" width="29.81640625" style="22" customWidth="1"/>
    <col min="2565" max="2567" width="8.7265625" style="22"/>
    <col min="2568" max="2568" width="78.1796875" style="22" customWidth="1"/>
    <col min="2569" max="2569" width="54.1796875" style="22" customWidth="1"/>
    <col min="2570" max="2817" width="8.7265625" style="22"/>
    <col min="2818" max="2818" width="136.7265625" style="22" customWidth="1"/>
    <col min="2819" max="2819" width="74" style="22" customWidth="1"/>
    <col min="2820" max="2820" width="29.81640625" style="22" customWidth="1"/>
    <col min="2821" max="2823" width="8.7265625" style="22"/>
    <col min="2824" max="2824" width="78.1796875" style="22" customWidth="1"/>
    <col min="2825" max="2825" width="54.1796875" style="22" customWidth="1"/>
    <col min="2826" max="3073" width="8.7265625" style="22"/>
    <col min="3074" max="3074" width="136.7265625" style="22" customWidth="1"/>
    <col min="3075" max="3075" width="74" style="22" customWidth="1"/>
    <col min="3076" max="3076" width="29.81640625" style="22" customWidth="1"/>
    <col min="3077" max="3079" width="8.7265625" style="22"/>
    <col min="3080" max="3080" width="78.1796875" style="22" customWidth="1"/>
    <col min="3081" max="3081" width="54.1796875" style="22" customWidth="1"/>
    <col min="3082" max="3329" width="8.7265625" style="22"/>
    <col min="3330" max="3330" width="136.7265625" style="22" customWidth="1"/>
    <col min="3331" max="3331" width="74" style="22" customWidth="1"/>
    <col min="3332" max="3332" width="29.81640625" style="22" customWidth="1"/>
    <col min="3333" max="3335" width="8.7265625" style="22"/>
    <col min="3336" max="3336" width="78.1796875" style="22" customWidth="1"/>
    <col min="3337" max="3337" width="54.1796875" style="22" customWidth="1"/>
    <col min="3338" max="3585" width="8.7265625" style="22"/>
    <col min="3586" max="3586" width="136.7265625" style="22" customWidth="1"/>
    <col min="3587" max="3587" width="74" style="22" customWidth="1"/>
    <col min="3588" max="3588" width="29.81640625" style="22" customWidth="1"/>
    <col min="3589" max="3591" width="8.7265625" style="22"/>
    <col min="3592" max="3592" width="78.1796875" style="22" customWidth="1"/>
    <col min="3593" max="3593" width="54.1796875" style="22" customWidth="1"/>
    <col min="3594" max="3841" width="8.7265625" style="22"/>
    <col min="3842" max="3842" width="136.7265625" style="22" customWidth="1"/>
    <col min="3843" max="3843" width="74" style="22" customWidth="1"/>
    <col min="3844" max="3844" width="29.81640625" style="22" customWidth="1"/>
    <col min="3845" max="3847" width="8.7265625" style="22"/>
    <col min="3848" max="3848" width="78.1796875" style="22" customWidth="1"/>
    <col min="3849" max="3849" width="54.1796875" style="22" customWidth="1"/>
    <col min="3850" max="4097" width="8.7265625" style="22"/>
    <col min="4098" max="4098" width="136.7265625" style="22" customWidth="1"/>
    <col min="4099" max="4099" width="74" style="22" customWidth="1"/>
    <col min="4100" max="4100" width="29.81640625" style="22" customWidth="1"/>
    <col min="4101" max="4103" width="8.7265625" style="22"/>
    <col min="4104" max="4104" width="78.1796875" style="22" customWidth="1"/>
    <col min="4105" max="4105" width="54.1796875" style="22" customWidth="1"/>
    <col min="4106" max="4353" width="8.7265625" style="22"/>
    <col min="4354" max="4354" width="136.7265625" style="22" customWidth="1"/>
    <col min="4355" max="4355" width="74" style="22" customWidth="1"/>
    <col min="4356" max="4356" width="29.81640625" style="22" customWidth="1"/>
    <col min="4357" max="4359" width="8.7265625" style="22"/>
    <col min="4360" max="4360" width="78.1796875" style="22" customWidth="1"/>
    <col min="4361" max="4361" width="54.1796875" style="22" customWidth="1"/>
    <col min="4362" max="4609" width="8.7265625" style="22"/>
    <col min="4610" max="4610" width="136.7265625" style="22" customWidth="1"/>
    <col min="4611" max="4611" width="74" style="22" customWidth="1"/>
    <col min="4612" max="4612" width="29.81640625" style="22" customWidth="1"/>
    <col min="4613" max="4615" width="8.7265625" style="22"/>
    <col min="4616" max="4616" width="78.1796875" style="22" customWidth="1"/>
    <col min="4617" max="4617" width="54.1796875" style="22" customWidth="1"/>
    <col min="4618" max="4865" width="8.7265625" style="22"/>
    <col min="4866" max="4866" width="136.7265625" style="22" customWidth="1"/>
    <col min="4867" max="4867" width="74" style="22" customWidth="1"/>
    <col min="4868" max="4868" width="29.81640625" style="22" customWidth="1"/>
    <col min="4869" max="4871" width="8.7265625" style="22"/>
    <col min="4872" max="4872" width="78.1796875" style="22" customWidth="1"/>
    <col min="4873" max="4873" width="54.1796875" style="22" customWidth="1"/>
    <col min="4874" max="5121" width="8.7265625" style="22"/>
    <col min="5122" max="5122" width="136.7265625" style="22" customWidth="1"/>
    <col min="5123" max="5123" width="74" style="22" customWidth="1"/>
    <col min="5124" max="5124" width="29.81640625" style="22" customWidth="1"/>
    <col min="5125" max="5127" width="8.7265625" style="22"/>
    <col min="5128" max="5128" width="78.1796875" style="22" customWidth="1"/>
    <col min="5129" max="5129" width="54.1796875" style="22" customWidth="1"/>
    <col min="5130" max="5377" width="8.7265625" style="22"/>
    <col min="5378" max="5378" width="136.7265625" style="22" customWidth="1"/>
    <col min="5379" max="5379" width="74" style="22" customWidth="1"/>
    <col min="5380" max="5380" width="29.81640625" style="22" customWidth="1"/>
    <col min="5381" max="5383" width="8.7265625" style="22"/>
    <col min="5384" max="5384" width="78.1796875" style="22" customWidth="1"/>
    <col min="5385" max="5385" width="54.1796875" style="22" customWidth="1"/>
    <col min="5386" max="5633" width="8.7265625" style="22"/>
    <col min="5634" max="5634" width="136.7265625" style="22" customWidth="1"/>
    <col min="5635" max="5635" width="74" style="22" customWidth="1"/>
    <col min="5636" max="5636" width="29.81640625" style="22" customWidth="1"/>
    <col min="5637" max="5639" width="8.7265625" style="22"/>
    <col min="5640" max="5640" width="78.1796875" style="22" customWidth="1"/>
    <col min="5641" max="5641" width="54.1796875" style="22" customWidth="1"/>
    <col min="5642" max="5889" width="8.7265625" style="22"/>
    <col min="5890" max="5890" width="136.7265625" style="22" customWidth="1"/>
    <col min="5891" max="5891" width="74" style="22" customWidth="1"/>
    <col min="5892" max="5892" width="29.81640625" style="22" customWidth="1"/>
    <col min="5893" max="5895" width="8.7265625" style="22"/>
    <col min="5896" max="5896" width="78.1796875" style="22" customWidth="1"/>
    <col min="5897" max="5897" width="54.1796875" style="22" customWidth="1"/>
    <col min="5898" max="6145" width="8.7265625" style="22"/>
    <col min="6146" max="6146" width="136.7265625" style="22" customWidth="1"/>
    <col min="6147" max="6147" width="74" style="22" customWidth="1"/>
    <col min="6148" max="6148" width="29.81640625" style="22" customWidth="1"/>
    <col min="6149" max="6151" width="8.7265625" style="22"/>
    <col min="6152" max="6152" width="78.1796875" style="22" customWidth="1"/>
    <col min="6153" max="6153" width="54.1796875" style="22" customWidth="1"/>
    <col min="6154" max="6401" width="8.7265625" style="22"/>
    <col min="6402" max="6402" width="136.7265625" style="22" customWidth="1"/>
    <col min="6403" max="6403" width="74" style="22" customWidth="1"/>
    <col min="6404" max="6404" width="29.81640625" style="22" customWidth="1"/>
    <col min="6405" max="6407" width="8.7265625" style="22"/>
    <col min="6408" max="6408" width="78.1796875" style="22" customWidth="1"/>
    <col min="6409" max="6409" width="54.1796875" style="22" customWidth="1"/>
    <col min="6410" max="6657" width="8.7265625" style="22"/>
    <col min="6658" max="6658" width="136.7265625" style="22" customWidth="1"/>
    <col min="6659" max="6659" width="74" style="22" customWidth="1"/>
    <col min="6660" max="6660" width="29.81640625" style="22" customWidth="1"/>
    <col min="6661" max="6663" width="8.7265625" style="22"/>
    <col min="6664" max="6664" width="78.1796875" style="22" customWidth="1"/>
    <col min="6665" max="6665" width="54.1796875" style="22" customWidth="1"/>
    <col min="6666" max="6913" width="8.7265625" style="22"/>
    <col min="6914" max="6914" width="136.7265625" style="22" customWidth="1"/>
    <col min="6915" max="6915" width="74" style="22" customWidth="1"/>
    <col min="6916" max="6916" width="29.81640625" style="22" customWidth="1"/>
    <col min="6917" max="6919" width="8.7265625" style="22"/>
    <col min="6920" max="6920" width="78.1796875" style="22" customWidth="1"/>
    <col min="6921" max="6921" width="54.1796875" style="22" customWidth="1"/>
    <col min="6922" max="7169" width="8.7265625" style="22"/>
    <col min="7170" max="7170" width="136.7265625" style="22" customWidth="1"/>
    <col min="7171" max="7171" width="74" style="22" customWidth="1"/>
    <col min="7172" max="7172" width="29.81640625" style="22" customWidth="1"/>
    <col min="7173" max="7175" width="8.7265625" style="22"/>
    <col min="7176" max="7176" width="78.1796875" style="22" customWidth="1"/>
    <col min="7177" max="7177" width="54.1796875" style="22" customWidth="1"/>
    <col min="7178" max="7425" width="8.7265625" style="22"/>
    <col min="7426" max="7426" width="136.7265625" style="22" customWidth="1"/>
    <col min="7427" max="7427" width="74" style="22" customWidth="1"/>
    <col min="7428" max="7428" width="29.81640625" style="22" customWidth="1"/>
    <col min="7429" max="7431" width="8.7265625" style="22"/>
    <col min="7432" max="7432" width="78.1796875" style="22" customWidth="1"/>
    <col min="7433" max="7433" width="54.1796875" style="22" customWidth="1"/>
    <col min="7434" max="7681" width="8.7265625" style="22"/>
    <col min="7682" max="7682" width="136.7265625" style="22" customWidth="1"/>
    <col min="7683" max="7683" width="74" style="22" customWidth="1"/>
    <col min="7684" max="7684" width="29.81640625" style="22" customWidth="1"/>
    <col min="7685" max="7687" width="8.7265625" style="22"/>
    <col min="7688" max="7688" width="78.1796875" style="22" customWidth="1"/>
    <col min="7689" max="7689" width="54.1796875" style="22" customWidth="1"/>
    <col min="7690" max="7937" width="8.7265625" style="22"/>
    <col min="7938" max="7938" width="136.7265625" style="22" customWidth="1"/>
    <col min="7939" max="7939" width="74" style="22" customWidth="1"/>
    <col min="7940" max="7940" width="29.81640625" style="22" customWidth="1"/>
    <col min="7941" max="7943" width="8.7265625" style="22"/>
    <col min="7944" max="7944" width="78.1796875" style="22" customWidth="1"/>
    <col min="7945" max="7945" width="54.1796875" style="22" customWidth="1"/>
    <col min="7946" max="8193" width="8.7265625" style="22"/>
    <col min="8194" max="8194" width="136.7265625" style="22" customWidth="1"/>
    <col min="8195" max="8195" width="74" style="22" customWidth="1"/>
    <col min="8196" max="8196" width="29.81640625" style="22" customWidth="1"/>
    <col min="8197" max="8199" width="8.7265625" style="22"/>
    <col min="8200" max="8200" width="78.1796875" style="22" customWidth="1"/>
    <col min="8201" max="8201" width="54.1796875" style="22" customWidth="1"/>
    <col min="8202" max="8449" width="8.7265625" style="22"/>
    <col min="8450" max="8450" width="136.7265625" style="22" customWidth="1"/>
    <col min="8451" max="8451" width="74" style="22" customWidth="1"/>
    <col min="8452" max="8452" width="29.81640625" style="22" customWidth="1"/>
    <col min="8453" max="8455" width="8.7265625" style="22"/>
    <col min="8456" max="8456" width="78.1796875" style="22" customWidth="1"/>
    <col min="8457" max="8457" width="54.1796875" style="22" customWidth="1"/>
    <col min="8458" max="8705" width="8.7265625" style="22"/>
    <col min="8706" max="8706" width="136.7265625" style="22" customWidth="1"/>
    <col min="8707" max="8707" width="74" style="22" customWidth="1"/>
    <col min="8708" max="8708" width="29.81640625" style="22" customWidth="1"/>
    <col min="8709" max="8711" width="8.7265625" style="22"/>
    <col min="8712" max="8712" width="78.1796875" style="22" customWidth="1"/>
    <col min="8713" max="8713" width="54.1796875" style="22" customWidth="1"/>
    <col min="8714" max="8961" width="8.7265625" style="22"/>
    <col min="8962" max="8962" width="136.7265625" style="22" customWidth="1"/>
    <col min="8963" max="8963" width="74" style="22" customWidth="1"/>
    <col min="8964" max="8964" width="29.81640625" style="22" customWidth="1"/>
    <col min="8965" max="8967" width="8.7265625" style="22"/>
    <col min="8968" max="8968" width="78.1796875" style="22" customWidth="1"/>
    <col min="8969" max="8969" width="54.1796875" style="22" customWidth="1"/>
    <col min="8970" max="9217" width="8.7265625" style="22"/>
    <col min="9218" max="9218" width="136.7265625" style="22" customWidth="1"/>
    <col min="9219" max="9219" width="74" style="22" customWidth="1"/>
    <col min="9220" max="9220" width="29.81640625" style="22" customWidth="1"/>
    <col min="9221" max="9223" width="8.7265625" style="22"/>
    <col min="9224" max="9224" width="78.1796875" style="22" customWidth="1"/>
    <col min="9225" max="9225" width="54.1796875" style="22" customWidth="1"/>
    <col min="9226" max="9473" width="8.7265625" style="22"/>
    <col min="9474" max="9474" width="136.7265625" style="22" customWidth="1"/>
    <col min="9475" max="9475" width="74" style="22" customWidth="1"/>
    <col min="9476" max="9476" width="29.81640625" style="22" customWidth="1"/>
    <col min="9477" max="9479" width="8.7265625" style="22"/>
    <col min="9480" max="9480" width="78.1796875" style="22" customWidth="1"/>
    <col min="9481" max="9481" width="54.1796875" style="22" customWidth="1"/>
    <col min="9482" max="9729" width="8.7265625" style="22"/>
    <col min="9730" max="9730" width="136.7265625" style="22" customWidth="1"/>
    <col min="9731" max="9731" width="74" style="22" customWidth="1"/>
    <col min="9732" max="9732" width="29.81640625" style="22" customWidth="1"/>
    <col min="9733" max="9735" width="8.7265625" style="22"/>
    <col min="9736" max="9736" width="78.1796875" style="22" customWidth="1"/>
    <col min="9737" max="9737" width="54.1796875" style="22" customWidth="1"/>
    <col min="9738" max="9985" width="8.7265625" style="22"/>
    <col min="9986" max="9986" width="136.7265625" style="22" customWidth="1"/>
    <col min="9987" max="9987" width="74" style="22" customWidth="1"/>
    <col min="9988" max="9988" width="29.81640625" style="22" customWidth="1"/>
    <col min="9989" max="9991" width="8.7265625" style="22"/>
    <col min="9992" max="9992" width="78.1796875" style="22" customWidth="1"/>
    <col min="9993" max="9993" width="54.1796875" style="22" customWidth="1"/>
    <col min="9994" max="10241" width="8.7265625" style="22"/>
    <col min="10242" max="10242" width="136.7265625" style="22" customWidth="1"/>
    <col min="10243" max="10243" width="74" style="22" customWidth="1"/>
    <col min="10244" max="10244" width="29.81640625" style="22" customWidth="1"/>
    <col min="10245" max="10247" width="8.7265625" style="22"/>
    <col min="10248" max="10248" width="78.1796875" style="22" customWidth="1"/>
    <col min="10249" max="10249" width="54.1796875" style="22" customWidth="1"/>
    <col min="10250" max="10497" width="8.7265625" style="22"/>
    <col min="10498" max="10498" width="136.7265625" style="22" customWidth="1"/>
    <col min="10499" max="10499" width="74" style="22" customWidth="1"/>
    <col min="10500" max="10500" width="29.81640625" style="22" customWidth="1"/>
    <col min="10501" max="10503" width="8.7265625" style="22"/>
    <col min="10504" max="10504" width="78.1796875" style="22" customWidth="1"/>
    <col min="10505" max="10505" width="54.1796875" style="22" customWidth="1"/>
    <col min="10506" max="10753" width="8.7265625" style="22"/>
    <col min="10754" max="10754" width="136.7265625" style="22" customWidth="1"/>
    <col min="10755" max="10755" width="74" style="22" customWidth="1"/>
    <col min="10756" max="10756" width="29.81640625" style="22" customWidth="1"/>
    <col min="10757" max="10759" width="8.7265625" style="22"/>
    <col min="10760" max="10760" width="78.1796875" style="22" customWidth="1"/>
    <col min="10761" max="10761" width="54.1796875" style="22" customWidth="1"/>
    <col min="10762" max="11009" width="8.7265625" style="22"/>
    <col min="11010" max="11010" width="136.7265625" style="22" customWidth="1"/>
    <col min="11011" max="11011" width="74" style="22" customWidth="1"/>
    <col min="11012" max="11012" width="29.81640625" style="22" customWidth="1"/>
    <col min="11013" max="11015" width="8.7265625" style="22"/>
    <col min="11016" max="11016" width="78.1796875" style="22" customWidth="1"/>
    <col min="11017" max="11017" width="54.1796875" style="22" customWidth="1"/>
    <col min="11018" max="11265" width="8.7265625" style="22"/>
    <col min="11266" max="11266" width="136.7265625" style="22" customWidth="1"/>
    <col min="11267" max="11267" width="74" style="22" customWidth="1"/>
    <col min="11268" max="11268" width="29.81640625" style="22" customWidth="1"/>
    <col min="11269" max="11271" width="8.7265625" style="22"/>
    <col min="11272" max="11272" width="78.1796875" style="22" customWidth="1"/>
    <col min="11273" max="11273" width="54.1796875" style="22" customWidth="1"/>
    <col min="11274" max="11521" width="8.7265625" style="22"/>
    <col min="11522" max="11522" width="136.7265625" style="22" customWidth="1"/>
    <col min="11523" max="11523" width="74" style="22" customWidth="1"/>
    <col min="11524" max="11524" width="29.81640625" style="22" customWidth="1"/>
    <col min="11525" max="11527" width="8.7265625" style="22"/>
    <col min="11528" max="11528" width="78.1796875" style="22" customWidth="1"/>
    <col min="11529" max="11529" width="54.1796875" style="22" customWidth="1"/>
    <col min="11530" max="11777" width="8.7265625" style="22"/>
    <col min="11778" max="11778" width="136.7265625" style="22" customWidth="1"/>
    <col min="11779" max="11779" width="74" style="22" customWidth="1"/>
    <col min="11780" max="11780" width="29.81640625" style="22" customWidth="1"/>
    <col min="11781" max="11783" width="8.7265625" style="22"/>
    <col min="11784" max="11784" width="78.1796875" style="22" customWidth="1"/>
    <col min="11785" max="11785" width="54.1796875" style="22" customWidth="1"/>
    <col min="11786" max="12033" width="8.7265625" style="22"/>
    <col min="12034" max="12034" width="136.7265625" style="22" customWidth="1"/>
    <col min="12035" max="12035" width="74" style="22" customWidth="1"/>
    <col min="12036" max="12036" width="29.81640625" style="22" customWidth="1"/>
    <col min="12037" max="12039" width="8.7265625" style="22"/>
    <col min="12040" max="12040" width="78.1796875" style="22" customWidth="1"/>
    <col min="12041" max="12041" width="54.1796875" style="22" customWidth="1"/>
    <col min="12042" max="12289" width="8.7265625" style="22"/>
    <col min="12290" max="12290" width="136.7265625" style="22" customWidth="1"/>
    <col min="12291" max="12291" width="74" style="22" customWidth="1"/>
    <col min="12292" max="12292" width="29.81640625" style="22" customWidth="1"/>
    <col min="12293" max="12295" width="8.7265625" style="22"/>
    <col min="12296" max="12296" width="78.1796875" style="22" customWidth="1"/>
    <col min="12297" max="12297" width="54.1796875" style="22" customWidth="1"/>
    <col min="12298" max="12545" width="8.7265625" style="22"/>
    <col min="12546" max="12546" width="136.7265625" style="22" customWidth="1"/>
    <col min="12547" max="12547" width="74" style="22" customWidth="1"/>
    <col min="12548" max="12548" width="29.81640625" style="22" customWidth="1"/>
    <col min="12549" max="12551" width="8.7265625" style="22"/>
    <col min="12552" max="12552" width="78.1796875" style="22" customWidth="1"/>
    <col min="12553" max="12553" width="54.1796875" style="22" customWidth="1"/>
    <col min="12554" max="12801" width="8.7265625" style="22"/>
    <col min="12802" max="12802" width="136.7265625" style="22" customWidth="1"/>
    <col min="12803" max="12803" width="74" style="22" customWidth="1"/>
    <col min="12804" max="12804" width="29.81640625" style="22" customWidth="1"/>
    <col min="12805" max="12807" width="8.7265625" style="22"/>
    <col min="12808" max="12808" width="78.1796875" style="22" customWidth="1"/>
    <col min="12809" max="12809" width="54.1796875" style="22" customWidth="1"/>
    <col min="12810" max="13057" width="8.7265625" style="22"/>
    <col min="13058" max="13058" width="136.7265625" style="22" customWidth="1"/>
    <col min="13059" max="13059" width="74" style="22" customWidth="1"/>
    <col min="13060" max="13060" width="29.81640625" style="22" customWidth="1"/>
    <col min="13061" max="13063" width="8.7265625" style="22"/>
    <col min="13064" max="13064" width="78.1796875" style="22" customWidth="1"/>
    <col min="13065" max="13065" width="54.1796875" style="22" customWidth="1"/>
    <col min="13066" max="13313" width="8.7265625" style="22"/>
    <col min="13314" max="13314" width="136.7265625" style="22" customWidth="1"/>
    <col min="13315" max="13315" width="74" style="22" customWidth="1"/>
    <col min="13316" max="13316" width="29.81640625" style="22" customWidth="1"/>
    <col min="13317" max="13319" width="8.7265625" style="22"/>
    <col min="13320" max="13320" width="78.1796875" style="22" customWidth="1"/>
    <col min="13321" max="13321" width="54.1796875" style="22" customWidth="1"/>
    <col min="13322" max="13569" width="8.7265625" style="22"/>
    <col min="13570" max="13570" width="136.7265625" style="22" customWidth="1"/>
    <col min="13571" max="13571" width="74" style="22" customWidth="1"/>
    <col min="13572" max="13572" width="29.81640625" style="22" customWidth="1"/>
    <col min="13573" max="13575" width="8.7265625" style="22"/>
    <col min="13576" max="13576" width="78.1796875" style="22" customWidth="1"/>
    <col min="13577" max="13577" width="54.1796875" style="22" customWidth="1"/>
    <col min="13578" max="13825" width="8.7265625" style="22"/>
    <col min="13826" max="13826" width="136.7265625" style="22" customWidth="1"/>
    <col min="13827" max="13827" width="74" style="22" customWidth="1"/>
    <col min="13828" max="13828" width="29.81640625" style="22" customWidth="1"/>
    <col min="13829" max="13831" width="8.7265625" style="22"/>
    <col min="13832" max="13832" width="78.1796875" style="22" customWidth="1"/>
    <col min="13833" max="13833" width="54.1796875" style="22" customWidth="1"/>
    <col min="13834" max="14081" width="8.7265625" style="22"/>
    <col min="14082" max="14082" width="136.7265625" style="22" customWidth="1"/>
    <col min="14083" max="14083" width="74" style="22" customWidth="1"/>
    <col min="14084" max="14084" width="29.81640625" style="22" customWidth="1"/>
    <col min="14085" max="14087" width="8.7265625" style="22"/>
    <col min="14088" max="14088" width="78.1796875" style="22" customWidth="1"/>
    <col min="14089" max="14089" width="54.1796875" style="22" customWidth="1"/>
    <col min="14090" max="14337" width="8.7265625" style="22"/>
    <col min="14338" max="14338" width="136.7265625" style="22" customWidth="1"/>
    <col min="14339" max="14339" width="74" style="22" customWidth="1"/>
    <col min="14340" max="14340" width="29.81640625" style="22" customWidth="1"/>
    <col min="14341" max="14343" width="8.7265625" style="22"/>
    <col min="14344" max="14344" width="78.1796875" style="22" customWidth="1"/>
    <col min="14345" max="14345" width="54.1796875" style="22" customWidth="1"/>
    <col min="14346" max="14593" width="8.7265625" style="22"/>
    <col min="14594" max="14594" width="136.7265625" style="22" customWidth="1"/>
    <col min="14595" max="14595" width="74" style="22" customWidth="1"/>
    <col min="14596" max="14596" width="29.81640625" style="22" customWidth="1"/>
    <col min="14597" max="14599" width="8.7265625" style="22"/>
    <col min="14600" max="14600" width="78.1796875" style="22" customWidth="1"/>
    <col min="14601" max="14601" width="54.1796875" style="22" customWidth="1"/>
    <col min="14602" max="14849" width="8.7265625" style="22"/>
    <col min="14850" max="14850" width="136.7265625" style="22" customWidth="1"/>
    <col min="14851" max="14851" width="74" style="22" customWidth="1"/>
    <col min="14852" max="14852" width="29.81640625" style="22" customWidth="1"/>
    <col min="14853" max="14855" width="8.7265625" style="22"/>
    <col min="14856" max="14856" width="78.1796875" style="22" customWidth="1"/>
    <col min="14857" max="14857" width="54.1796875" style="22" customWidth="1"/>
    <col min="14858" max="15105" width="8.7265625" style="22"/>
    <col min="15106" max="15106" width="136.7265625" style="22" customWidth="1"/>
    <col min="15107" max="15107" width="74" style="22" customWidth="1"/>
    <col min="15108" max="15108" width="29.81640625" style="22" customWidth="1"/>
    <col min="15109" max="15111" width="8.7265625" style="22"/>
    <col min="15112" max="15112" width="78.1796875" style="22" customWidth="1"/>
    <col min="15113" max="15113" width="54.1796875" style="22" customWidth="1"/>
    <col min="15114" max="15361" width="8.7265625" style="22"/>
    <col min="15362" max="15362" width="136.7265625" style="22" customWidth="1"/>
    <col min="15363" max="15363" width="74" style="22" customWidth="1"/>
    <col min="15364" max="15364" width="29.81640625" style="22" customWidth="1"/>
    <col min="15365" max="15367" width="8.7265625" style="22"/>
    <col min="15368" max="15368" width="78.1796875" style="22" customWidth="1"/>
    <col min="15369" max="15369" width="54.1796875" style="22" customWidth="1"/>
    <col min="15370" max="15617" width="8.7265625" style="22"/>
    <col min="15618" max="15618" width="136.7265625" style="22" customWidth="1"/>
    <col min="15619" max="15619" width="74" style="22" customWidth="1"/>
    <col min="15620" max="15620" width="29.81640625" style="22" customWidth="1"/>
    <col min="15621" max="15623" width="8.7265625" style="22"/>
    <col min="15624" max="15624" width="78.1796875" style="22" customWidth="1"/>
    <col min="15625" max="15625" width="54.1796875" style="22" customWidth="1"/>
    <col min="15626" max="15873" width="8.7265625" style="22"/>
    <col min="15874" max="15874" width="136.7265625" style="22" customWidth="1"/>
    <col min="15875" max="15875" width="74" style="22" customWidth="1"/>
    <col min="15876" max="15876" width="29.81640625" style="22" customWidth="1"/>
    <col min="15877" max="15879" width="8.7265625" style="22"/>
    <col min="15880" max="15880" width="78.1796875" style="22" customWidth="1"/>
    <col min="15881" max="15881" width="54.1796875" style="22" customWidth="1"/>
    <col min="15882" max="16129" width="8.7265625" style="22"/>
    <col min="16130" max="16130" width="136.7265625" style="22" customWidth="1"/>
    <col min="16131" max="16131" width="74" style="22" customWidth="1"/>
    <col min="16132" max="16132" width="29.81640625" style="22" customWidth="1"/>
    <col min="16133" max="16135" width="8.7265625" style="22"/>
    <col min="16136" max="16136" width="78.1796875" style="22" customWidth="1"/>
    <col min="16137" max="16137" width="54.1796875" style="22" customWidth="1"/>
    <col min="16138" max="16384" width="8.7265625" style="22"/>
  </cols>
  <sheetData>
    <row r="1" spans="2:6" ht="6" customHeight="1" x14ac:dyDescent="0.25">
      <c r="B1" s="22"/>
      <c r="C1" s="21"/>
      <c r="D1" s="21"/>
      <c r="E1" s="21"/>
      <c r="F1" s="21"/>
    </row>
    <row r="2" spans="2:6" ht="14" x14ac:dyDescent="0.25">
      <c r="B2" s="23" t="s">
        <v>15</v>
      </c>
    </row>
    <row r="3" spans="2:6" ht="13" x14ac:dyDescent="0.25">
      <c r="B3" s="24"/>
    </row>
    <row r="4" spans="2:6" ht="14" x14ac:dyDescent="0.25">
      <c r="B4" s="25" t="s">
        <v>16</v>
      </c>
      <c r="C4" s="26"/>
    </row>
    <row r="5" spans="2:6" x14ac:dyDescent="0.25">
      <c r="B5" s="27"/>
    </row>
    <row r="6" spans="2:6" ht="15.5" x14ac:dyDescent="0.25">
      <c r="B6" s="28" t="s">
        <v>17</v>
      </c>
    </row>
    <row r="7" spans="2:6" x14ac:dyDescent="0.25">
      <c r="B7" s="27"/>
    </row>
    <row r="8" spans="2:6" ht="21" customHeight="1" x14ac:dyDescent="0.25">
      <c r="B8" s="29" t="s">
        <v>18</v>
      </c>
    </row>
    <row r="9" spans="2:6" x14ac:dyDescent="0.25">
      <c r="B9" s="27"/>
    </row>
    <row r="10" spans="2:6" ht="14" x14ac:dyDescent="0.25">
      <c r="B10" s="25" t="s">
        <v>19</v>
      </c>
      <c r="C10" s="26"/>
    </row>
    <row r="11" spans="2:6" x14ac:dyDescent="0.25">
      <c r="B11" s="27"/>
    </row>
    <row r="12" spans="2:6" ht="15.5" x14ac:dyDescent="0.25">
      <c r="B12" s="28" t="s">
        <v>20</v>
      </c>
    </row>
    <row r="13" spans="2:6" ht="15.5" x14ac:dyDescent="0.25">
      <c r="B13" s="30"/>
    </row>
    <row r="14" spans="2:6" ht="15.5" x14ac:dyDescent="0.25">
      <c r="B14" s="28" t="s">
        <v>91</v>
      </c>
      <c r="D14" s="31"/>
    </row>
    <row r="15" spans="2:6" ht="15.5" x14ac:dyDescent="0.25">
      <c r="B15" s="28"/>
    </row>
    <row r="16" spans="2:6" ht="15.5" x14ac:dyDescent="0.25">
      <c r="B16" s="28" t="s">
        <v>21</v>
      </c>
    </row>
    <row r="17" spans="2:3" ht="15.5" x14ac:dyDescent="0.25">
      <c r="B17" s="28"/>
    </row>
    <row r="18" spans="2:3" ht="15" customHeight="1" x14ac:dyDescent="0.25">
      <c r="B18" s="28" t="s">
        <v>22</v>
      </c>
    </row>
    <row r="19" spans="2:3" ht="15.5" x14ac:dyDescent="0.25">
      <c r="B19" s="28"/>
    </row>
    <row r="20" spans="2:3" ht="15.5" x14ac:dyDescent="0.25">
      <c r="B20" s="28" t="s">
        <v>23</v>
      </c>
    </row>
    <row r="21" spans="2:3" ht="15.5" x14ac:dyDescent="0.25">
      <c r="B21" s="28"/>
    </row>
    <row r="22" spans="2:3" ht="15.5" x14ac:dyDescent="0.25">
      <c r="B22" s="28" t="s">
        <v>24</v>
      </c>
    </row>
    <row r="23" spans="2:3" ht="15.5" x14ac:dyDescent="0.25">
      <c r="B23" s="28"/>
    </row>
    <row r="24" spans="2:3" ht="14" x14ac:dyDescent="0.25">
      <c r="B24" s="25" t="s">
        <v>25</v>
      </c>
      <c r="C24" s="26"/>
    </row>
    <row r="25" spans="2:3" ht="15.5" x14ac:dyDescent="0.25">
      <c r="B25" s="32"/>
    </row>
    <row r="26" spans="2:3" ht="14" x14ac:dyDescent="0.25">
      <c r="B26" s="33" t="s">
        <v>26</v>
      </c>
    </row>
    <row r="27" spans="2:3" ht="14" x14ac:dyDescent="0.25">
      <c r="B27" s="33"/>
    </row>
    <row r="28" spans="2:3" ht="14" x14ac:dyDescent="0.25">
      <c r="B28" s="25" t="s">
        <v>27</v>
      </c>
    </row>
    <row r="29" spans="2:3" x14ac:dyDescent="0.25">
      <c r="B29" s="27"/>
    </row>
    <row r="30" spans="2:3" ht="28" x14ac:dyDescent="0.25">
      <c r="B30" s="34" t="s">
        <v>28</v>
      </c>
    </row>
    <row r="31" spans="2:3" x14ac:dyDescent="0.25">
      <c r="B31" s="27"/>
    </row>
    <row r="32" spans="2:3" ht="14" x14ac:dyDescent="0.25">
      <c r="B32" s="35" t="s">
        <v>29</v>
      </c>
    </row>
    <row r="33" spans="2:3" x14ac:dyDescent="0.25">
      <c r="B33" s="27"/>
    </row>
    <row r="34" spans="2:3" ht="14" x14ac:dyDescent="0.25">
      <c r="B34" s="34" t="s">
        <v>30</v>
      </c>
    </row>
    <row r="35" spans="2:3" ht="14" x14ac:dyDescent="0.25">
      <c r="B35" s="34"/>
    </row>
    <row r="36" spans="2:3" ht="14" x14ac:dyDescent="0.25">
      <c r="B36" s="41" t="s">
        <v>222</v>
      </c>
    </row>
    <row r="37" spans="2:3" ht="14" x14ac:dyDescent="0.25">
      <c r="B37" s="36"/>
    </row>
    <row r="38" spans="2:3" ht="14" x14ac:dyDescent="0.25">
      <c r="B38" s="25" t="s">
        <v>31</v>
      </c>
    </row>
    <row r="39" spans="2:3" ht="14" x14ac:dyDescent="0.25">
      <c r="B39" s="24"/>
      <c r="C39" s="26"/>
    </row>
    <row r="40" spans="2:3" ht="14" x14ac:dyDescent="0.25">
      <c r="B40" s="34" t="s">
        <v>32</v>
      </c>
      <c r="C40" s="26"/>
    </row>
    <row r="41" spans="2:3" x14ac:dyDescent="0.25">
      <c r="B41" s="27"/>
    </row>
    <row r="42" spans="2:3" ht="14" x14ac:dyDescent="0.25">
      <c r="B42" s="25" t="s">
        <v>33</v>
      </c>
    </row>
    <row r="43" spans="2:3" ht="14" x14ac:dyDescent="0.25">
      <c r="B43" s="27"/>
      <c r="C43" s="26"/>
    </row>
    <row r="44" spans="2:3" ht="14" x14ac:dyDescent="0.25">
      <c r="B44" s="34" t="s">
        <v>34</v>
      </c>
    </row>
    <row r="45" spans="2:3" ht="14" x14ac:dyDescent="0.25">
      <c r="B45" s="37"/>
    </row>
    <row r="46" spans="2:3" ht="14" x14ac:dyDescent="0.25">
      <c r="B46" s="25" t="s">
        <v>35</v>
      </c>
    </row>
    <row r="47" spans="2:3" ht="14" x14ac:dyDescent="0.25">
      <c r="B47" s="27"/>
      <c r="C47" s="26"/>
    </row>
    <row r="48" spans="2:3" ht="14" x14ac:dyDescent="0.25">
      <c r="B48" s="34" t="s">
        <v>36</v>
      </c>
    </row>
    <row r="49" spans="2:7" ht="14" x14ac:dyDescent="0.25">
      <c r="B49" s="34"/>
    </row>
    <row r="50" spans="2:7" ht="14" x14ac:dyDescent="0.25">
      <c r="B50" s="34" t="s">
        <v>95</v>
      </c>
      <c r="F50" s="31"/>
      <c r="G50" s="31"/>
    </row>
    <row r="51" spans="2:7" ht="14" x14ac:dyDescent="0.25">
      <c r="B51" s="34"/>
      <c r="F51" s="31"/>
      <c r="G51" s="31"/>
    </row>
    <row r="52" spans="2:7" ht="14" x14ac:dyDescent="0.25">
      <c r="B52" s="38" t="s">
        <v>37</v>
      </c>
      <c r="F52" s="31"/>
      <c r="G52" s="31"/>
    </row>
    <row r="53" spans="2:7" ht="14" x14ac:dyDescent="0.25">
      <c r="B53" s="39"/>
    </row>
    <row r="54" spans="2:7" ht="14" x14ac:dyDescent="0.25">
      <c r="B54" s="25" t="s">
        <v>38</v>
      </c>
    </row>
    <row r="55" spans="2:7" ht="14" x14ac:dyDescent="0.25">
      <c r="B55" s="34"/>
    </row>
    <row r="56" spans="2:7" ht="28" x14ac:dyDescent="0.25">
      <c r="B56" s="34" t="s">
        <v>39</v>
      </c>
    </row>
    <row r="57" spans="2:7" ht="14" x14ac:dyDescent="0.25">
      <c r="B57" s="34"/>
      <c r="C57" s="26"/>
    </row>
    <row r="58" spans="2:7" ht="16" customHeight="1" x14ac:dyDescent="0.25">
      <c r="B58" s="25" t="s">
        <v>40</v>
      </c>
    </row>
    <row r="59" spans="2:7" ht="14" x14ac:dyDescent="0.25">
      <c r="B59" s="34"/>
    </row>
    <row r="60" spans="2:7" ht="32.25" customHeight="1" x14ac:dyDescent="0.25">
      <c r="B60" s="34" t="s">
        <v>41</v>
      </c>
    </row>
    <row r="61" spans="2:7" ht="14" x14ac:dyDescent="0.25">
      <c r="B61" s="36"/>
      <c r="C61" s="26"/>
    </row>
    <row r="62" spans="2:7" ht="23.25" customHeight="1" x14ac:dyDescent="0.25">
      <c r="B62" s="25" t="s">
        <v>42</v>
      </c>
      <c r="C62" s="26"/>
    </row>
    <row r="63" spans="2:7" ht="14" x14ac:dyDescent="0.25">
      <c r="B63" s="40" t="s">
        <v>43</v>
      </c>
    </row>
    <row r="64" spans="2:7" ht="14" x14ac:dyDescent="0.25">
      <c r="B64" s="37"/>
      <c r="C64" s="26"/>
    </row>
    <row r="65" spans="2:3" ht="14" x14ac:dyDescent="0.25">
      <c r="B65" s="25" t="s">
        <v>44</v>
      </c>
    </row>
    <row r="66" spans="2:3" ht="14" x14ac:dyDescent="0.25">
      <c r="B66" s="34"/>
    </row>
    <row r="67" spans="2:3" ht="32.5" customHeight="1" x14ac:dyDescent="0.25">
      <c r="B67" s="34" t="s">
        <v>89</v>
      </c>
    </row>
    <row r="68" spans="2:3" ht="14" x14ac:dyDescent="0.25">
      <c r="B68" s="34"/>
    </row>
    <row r="69" spans="2:3" ht="15" customHeight="1" x14ac:dyDescent="0.25">
      <c r="B69" s="25" t="s">
        <v>63</v>
      </c>
    </row>
    <row r="70" spans="2:3" ht="14" x14ac:dyDescent="0.25">
      <c r="B70" s="34"/>
    </row>
    <row r="71" spans="2:3" ht="28" x14ac:dyDescent="0.25">
      <c r="B71" s="34" t="s">
        <v>45</v>
      </c>
    </row>
    <row r="72" spans="2:3" ht="14" x14ac:dyDescent="0.25">
      <c r="B72" s="37"/>
    </row>
    <row r="73" spans="2:3" ht="29" customHeight="1" x14ac:dyDescent="0.25">
      <c r="B73" s="34" t="s">
        <v>88</v>
      </c>
      <c r="C73" s="26"/>
    </row>
    <row r="74" spans="2:3" ht="14" x14ac:dyDescent="0.25">
      <c r="B74" s="34"/>
    </row>
    <row r="75" spans="2:3" ht="16.5" customHeight="1" x14ac:dyDescent="0.25">
      <c r="B75" s="34" t="s">
        <v>46</v>
      </c>
    </row>
    <row r="76" spans="2:3" ht="11" customHeight="1" x14ac:dyDescent="0.25">
      <c r="B76" s="34"/>
    </row>
    <row r="77" spans="2:3" ht="30" customHeight="1" x14ac:dyDescent="0.25">
      <c r="B77" s="34" t="s">
        <v>47</v>
      </c>
    </row>
    <row r="78" spans="2:3" ht="14" x14ac:dyDescent="0.25">
      <c r="B78" s="34"/>
    </row>
    <row r="79" spans="2:3" ht="20.25" customHeight="1" x14ac:dyDescent="0.25">
      <c r="B79" s="35" t="s">
        <v>64</v>
      </c>
    </row>
    <row r="80" spans="2:3" ht="14" x14ac:dyDescent="0.25">
      <c r="B80" s="35"/>
      <c r="C80" s="26"/>
    </row>
    <row r="81" spans="2:3" ht="85" customHeight="1" x14ac:dyDescent="0.25">
      <c r="B81" s="34" t="s">
        <v>48</v>
      </c>
    </row>
    <row r="82" spans="2:3" ht="14" x14ac:dyDescent="0.25">
      <c r="B82" s="34"/>
    </row>
    <row r="83" spans="2:3" ht="14" x14ac:dyDescent="0.25">
      <c r="B83" s="25" t="s">
        <v>65</v>
      </c>
    </row>
    <row r="84" spans="2:3" ht="14" x14ac:dyDescent="0.25">
      <c r="B84" s="34"/>
    </row>
    <row r="85" spans="2:3" ht="28" x14ac:dyDescent="0.25">
      <c r="B85" s="34" t="s">
        <v>49</v>
      </c>
      <c r="C85" s="31"/>
    </row>
    <row r="86" spans="2:3" ht="14" x14ac:dyDescent="0.25">
      <c r="B86" s="34"/>
    </row>
    <row r="87" spans="2:3" ht="14" x14ac:dyDescent="0.25">
      <c r="B87" s="25" t="s">
        <v>66</v>
      </c>
    </row>
    <row r="88" spans="2:3" ht="14" x14ac:dyDescent="0.25">
      <c r="B88" s="34"/>
    </row>
    <row r="89" spans="2:3" ht="44.25" customHeight="1" x14ac:dyDescent="0.25">
      <c r="B89" s="41" t="s">
        <v>50</v>
      </c>
    </row>
    <row r="90" spans="2:3" ht="14" x14ac:dyDescent="0.25">
      <c r="B90" s="37"/>
    </row>
    <row r="91" spans="2:3" ht="44.25" customHeight="1" x14ac:dyDescent="0.25">
      <c r="B91" s="34" t="s">
        <v>51</v>
      </c>
    </row>
    <row r="92" spans="2:3" ht="14" x14ac:dyDescent="0.25">
      <c r="B92" s="36"/>
    </row>
    <row r="93" spans="2:3" ht="56.25" customHeight="1" x14ac:dyDescent="0.25">
      <c r="B93" s="34" t="s">
        <v>52</v>
      </c>
    </row>
    <row r="94" spans="2:3" ht="14" x14ac:dyDescent="0.25">
      <c r="B94" s="34"/>
    </row>
    <row r="95" spans="2:3" ht="17.5" customHeight="1" x14ac:dyDescent="0.25">
      <c r="B95" s="34" t="s">
        <v>53</v>
      </c>
    </row>
    <row r="96" spans="2:3" ht="14" x14ac:dyDescent="0.25">
      <c r="B96" s="34"/>
    </row>
    <row r="97" spans="2:3" ht="14" x14ac:dyDescent="0.25">
      <c r="B97" s="34" t="s">
        <v>54</v>
      </c>
    </row>
    <row r="98" spans="2:3" ht="14" x14ac:dyDescent="0.25">
      <c r="B98" s="34"/>
    </row>
    <row r="99" spans="2:3" ht="28" x14ac:dyDescent="0.25">
      <c r="B99" s="34" t="s">
        <v>55</v>
      </c>
    </row>
    <row r="100" spans="2:3" ht="14" x14ac:dyDescent="0.25">
      <c r="B100" s="34"/>
    </row>
    <row r="101" spans="2:3" ht="31.5" customHeight="1" x14ac:dyDescent="0.25">
      <c r="B101" s="34" t="s">
        <v>56</v>
      </c>
    </row>
    <row r="102" spans="2:3" ht="14" x14ac:dyDescent="0.25">
      <c r="B102" s="34"/>
    </row>
    <row r="103" spans="2:3" ht="14" x14ac:dyDescent="0.25">
      <c r="B103" s="35" t="s">
        <v>67</v>
      </c>
    </row>
    <row r="104" spans="2:3" ht="14" x14ac:dyDescent="0.25">
      <c r="B104" s="34"/>
    </row>
    <row r="105" spans="2:3" ht="31.5" customHeight="1" x14ac:dyDescent="0.25">
      <c r="B105" s="34" t="s">
        <v>57</v>
      </c>
    </row>
    <row r="106" spans="2:3" ht="14" x14ac:dyDescent="0.25">
      <c r="B106" s="34"/>
    </row>
    <row r="107" spans="2:3" ht="16.5" customHeight="1" x14ac:dyDescent="0.25">
      <c r="B107" s="35" t="s">
        <v>68</v>
      </c>
    </row>
    <row r="108" spans="2:3" ht="14" x14ac:dyDescent="0.25">
      <c r="B108" s="34"/>
    </row>
    <row r="109" spans="2:3" ht="42" x14ac:dyDescent="0.25">
      <c r="B109" s="34" t="s">
        <v>58</v>
      </c>
    </row>
    <row r="110" spans="2:3" ht="14" x14ac:dyDescent="0.25">
      <c r="B110" s="34"/>
    </row>
    <row r="111" spans="2:3" ht="22.5" customHeight="1" x14ac:dyDescent="0.25">
      <c r="B111" s="25" t="s">
        <v>59</v>
      </c>
      <c r="C111" s="42"/>
    </row>
    <row r="112" spans="2:3" ht="14" x14ac:dyDescent="0.25">
      <c r="B112" s="25" t="s">
        <v>60</v>
      </c>
    </row>
    <row r="113" spans="2:2" ht="14" x14ac:dyDescent="0.25">
      <c r="B113" s="43"/>
    </row>
    <row r="114" spans="2:2" ht="14" x14ac:dyDescent="0.25">
      <c r="B114" s="44" t="s">
        <v>61</v>
      </c>
    </row>
    <row r="115" spans="2:2" ht="14" x14ac:dyDescent="0.25">
      <c r="B115" s="43"/>
    </row>
    <row r="116" spans="2:2" ht="14" x14ac:dyDescent="0.25">
      <c r="B116" s="38"/>
    </row>
    <row r="117" spans="2:2" ht="14" x14ac:dyDescent="0.25">
      <c r="B117" s="38"/>
    </row>
  </sheetData>
  <pageMargins left="0.7" right="0.7" top="0.75" bottom="0.75" header="0.3" footer="0.3"/>
  <pageSetup scale="6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BBA39-FFC4-4AE7-8133-AF3F44CBDC45}">
  <dimension ref="A13:I27"/>
  <sheetViews>
    <sheetView view="pageBreakPreview" zoomScale="60" zoomScaleNormal="100" workbookViewId="0">
      <selection activeCell="A28" sqref="A28"/>
    </sheetView>
  </sheetViews>
  <sheetFormatPr defaultColWidth="9.1796875" defaultRowHeight="14.5" x14ac:dyDescent="0.35"/>
  <cols>
    <col min="1" max="16384" width="9.1796875" style="12"/>
  </cols>
  <sheetData>
    <row r="13" spans="1:9" x14ac:dyDescent="0.35">
      <c r="A13" s="138" t="s">
        <v>94</v>
      </c>
      <c r="B13" s="138"/>
      <c r="C13" s="138"/>
      <c r="D13" s="138"/>
      <c r="E13" s="138"/>
      <c r="F13" s="138"/>
      <c r="G13" s="138"/>
      <c r="H13" s="138"/>
      <c r="I13" s="138"/>
    </row>
    <row r="14" spans="1:9" x14ac:dyDescent="0.35">
      <c r="A14" s="138"/>
      <c r="B14" s="138"/>
      <c r="C14" s="138"/>
      <c r="D14" s="138"/>
      <c r="E14" s="138"/>
      <c r="F14" s="138"/>
      <c r="G14" s="138"/>
      <c r="H14" s="138"/>
      <c r="I14" s="138"/>
    </row>
    <row r="15" spans="1:9" x14ac:dyDescent="0.35">
      <c r="A15" s="138"/>
      <c r="B15" s="138"/>
      <c r="C15" s="138"/>
      <c r="D15" s="138"/>
      <c r="E15" s="138"/>
      <c r="F15" s="138"/>
      <c r="G15" s="138"/>
      <c r="H15" s="138"/>
      <c r="I15" s="138"/>
    </row>
    <row r="16" spans="1:9" x14ac:dyDescent="0.35">
      <c r="A16" s="138"/>
      <c r="B16" s="138"/>
      <c r="C16" s="138"/>
      <c r="D16" s="138"/>
      <c r="E16" s="138"/>
      <c r="F16" s="138"/>
      <c r="G16" s="138"/>
      <c r="H16" s="138"/>
      <c r="I16" s="138"/>
    </row>
    <row r="17" spans="1:9" x14ac:dyDescent="0.35">
      <c r="A17" s="138"/>
      <c r="B17" s="138"/>
      <c r="C17" s="138"/>
      <c r="D17" s="138"/>
      <c r="E17" s="138"/>
      <c r="F17" s="138"/>
      <c r="G17" s="138"/>
      <c r="H17" s="138"/>
      <c r="I17" s="138"/>
    </row>
    <row r="18" spans="1:9" x14ac:dyDescent="0.35">
      <c r="A18" s="138"/>
      <c r="B18" s="138"/>
      <c r="C18" s="138"/>
      <c r="D18" s="138"/>
      <c r="E18" s="138"/>
      <c r="F18" s="138"/>
      <c r="G18" s="138"/>
      <c r="H18" s="138"/>
      <c r="I18" s="138"/>
    </row>
    <row r="19" spans="1:9" x14ac:dyDescent="0.35">
      <c r="A19" s="138"/>
      <c r="B19" s="138"/>
      <c r="C19" s="138"/>
      <c r="D19" s="138"/>
      <c r="E19" s="138"/>
      <c r="F19" s="138"/>
      <c r="G19" s="138"/>
      <c r="H19" s="138"/>
      <c r="I19" s="138"/>
    </row>
    <row r="20" spans="1:9" x14ac:dyDescent="0.35">
      <c r="A20" s="138"/>
      <c r="B20" s="138"/>
      <c r="C20" s="138"/>
      <c r="D20" s="138"/>
      <c r="E20" s="138"/>
      <c r="F20" s="138"/>
      <c r="G20" s="138"/>
      <c r="H20" s="138"/>
      <c r="I20" s="138"/>
    </row>
    <row r="21" spans="1:9" x14ac:dyDescent="0.35">
      <c r="A21" s="138"/>
      <c r="B21" s="138"/>
      <c r="C21" s="138"/>
      <c r="D21" s="138"/>
      <c r="E21" s="138"/>
      <c r="F21" s="138"/>
      <c r="G21" s="138"/>
      <c r="H21" s="138"/>
      <c r="I21" s="138"/>
    </row>
    <row r="22" spans="1:9" x14ac:dyDescent="0.35">
      <c r="A22" s="138"/>
      <c r="B22" s="138"/>
      <c r="C22" s="138"/>
      <c r="D22" s="138"/>
      <c r="E22" s="138"/>
      <c r="F22" s="138"/>
      <c r="G22" s="138"/>
      <c r="H22" s="138"/>
      <c r="I22" s="138"/>
    </row>
    <row r="23" spans="1:9" x14ac:dyDescent="0.35">
      <c r="A23" s="138"/>
      <c r="B23" s="138"/>
      <c r="C23" s="138"/>
      <c r="D23" s="138"/>
      <c r="E23" s="138"/>
      <c r="F23" s="138"/>
      <c r="G23" s="138"/>
      <c r="H23" s="138"/>
      <c r="I23" s="138"/>
    </row>
    <row r="24" spans="1:9" x14ac:dyDescent="0.35">
      <c r="A24" s="138"/>
      <c r="B24" s="138"/>
      <c r="C24" s="138"/>
      <c r="D24" s="138"/>
      <c r="E24" s="138"/>
      <c r="F24" s="138"/>
      <c r="G24" s="138"/>
      <c r="H24" s="138"/>
      <c r="I24" s="138"/>
    </row>
    <row r="25" spans="1:9" x14ac:dyDescent="0.35">
      <c r="A25" s="138"/>
      <c r="B25" s="138"/>
      <c r="C25" s="138"/>
      <c r="D25" s="138"/>
      <c r="E25" s="138"/>
      <c r="F25" s="138"/>
      <c r="G25" s="138"/>
      <c r="H25" s="138"/>
      <c r="I25" s="138"/>
    </row>
    <row r="26" spans="1:9" x14ac:dyDescent="0.35">
      <c r="A26" s="138"/>
      <c r="B26" s="138"/>
      <c r="C26" s="138"/>
      <c r="D26" s="138"/>
      <c r="E26" s="138"/>
      <c r="F26" s="138"/>
      <c r="G26" s="138"/>
      <c r="H26" s="138"/>
      <c r="I26" s="138"/>
    </row>
    <row r="27" spans="1:9" x14ac:dyDescent="0.35">
      <c r="A27" s="138"/>
      <c r="B27" s="138"/>
      <c r="C27" s="138"/>
      <c r="D27" s="138"/>
      <c r="E27" s="138"/>
      <c r="F27" s="138"/>
      <c r="G27" s="138"/>
      <c r="H27" s="138"/>
      <c r="I27" s="138"/>
    </row>
  </sheetData>
  <mergeCells count="1">
    <mergeCell ref="A13:I2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70223-5828-464D-B9BD-10E1DA506144}">
  <sheetPr>
    <pageSetUpPr fitToPage="1"/>
  </sheetPr>
  <dimension ref="A1:G180"/>
  <sheetViews>
    <sheetView view="pageBreakPreview" topLeftCell="A8" zoomScale="70" zoomScaleNormal="100" zoomScaleSheetLayoutView="70" workbookViewId="0">
      <selection activeCell="K16" sqref="K16"/>
    </sheetView>
  </sheetViews>
  <sheetFormatPr defaultColWidth="9.26953125" defaultRowHeight="18" x14ac:dyDescent="0.35"/>
  <cols>
    <col min="1" max="1" width="6.90625" style="52" customWidth="1"/>
    <col min="2" max="2" width="91.90625" style="80" customWidth="1"/>
    <col min="3" max="3" width="0.7265625" style="55" customWidth="1"/>
    <col min="4" max="4" width="40.6328125" style="109" customWidth="1"/>
    <col min="5" max="5" width="0.81640625" style="54" customWidth="1"/>
    <col min="6" max="6" width="9.26953125" style="52"/>
    <col min="7" max="7" width="21.453125" style="52" bestFit="1" customWidth="1"/>
    <col min="8" max="16384" width="9.26953125" style="52"/>
  </cols>
  <sheetData>
    <row r="1" spans="1:7" ht="6.5" customHeight="1" x14ac:dyDescent="0.35">
      <c r="A1" s="48"/>
      <c r="B1" s="49"/>
      <c r="C1" s="50"/>
      <c r="D1" s="53"/>
      <c r="E1" s="51"/>
    </row>
    <row r="2" spans="1:7" ht="44" customHeight="1" x14ac:dyDescent="0.35">
      <c r="A2" s="139" t="s">
        <v>80</v>
      </c>
      <c r="B2" s="139"/>
      <c r="C2" s="139"/>
      <c r="D2" s="139"/>
      <c r="E2" s="51"/>
    </row>
    <row r="3" spans="1:7" ht="21.5" customHeight="1" x14ac:dyDescent="0.35">
      <c r="A3" s="48"/>
      <c r="B3" s="53"/>
      <c r="C3" s="50"/>
      <c r="D3" s="53"/>
      <c r="E3" s="51"/>
    </row>
    <row r="4" spans="1:7" ht="21.5" customHeight="1" x14ac:dyDescent="0.35">
      <c r="A4" s="48"/>
      <c r="B4" s="53"/>
      <c r="C4" s="50"/>
      <c r="D4" s="53"/>
      <c r="E4" s="51"/>
    </row>
    <row r="5" spans="1:7" ht="28" customHeight="1" x14ac:dyDescent="0.35">
      <c r="A5" s="140" t="s">
        <v>75</v>
      </c>
      <c r="B5" s="140"/>
      <c r="C5" s="140"/>
      <c r="D5" s="140"/>
    </row>
    <row r="6" spans="1:7" ht="28" customHeight="1" x14ac:dyDescent="0.35">
      <c r="A6" s="106"/>
      <c r="B6" s="106"/>
      <c r="C6" s="106"/>
      <c r="D6" s="108"/>
    </row>
    <row r="7" spans="1:7" ht="28" customHeight="1" x14ac:dyDescent="0.35">
      <c r="A7" s="140" t="s">
        <v>81</v>
      </c>
      <c r="B7" s="140"/>
      <c r="C7" s="140"/>
      <c r="D7" s="140"/>
    </row>
    <row r="8" spans="1:7" ht="28" customHeight="1" x14ac:dyDescent="0.35">
      <c r="A8" s="106"/>
      <c r="B8" s="106"/>
      <c r="C8" s="106"/>
      <c r="D8" s="108"/>
    </row>
    <row r="9" spans="1:7" ht="18.5" thickBot="1" x14ac:dyDescent="0.4">
      <c r="A9" s="55"/>
      <c r="B9" s="56"/>
    </row>
    <row r="10" spans="1:7" s="61" customFormat="1" ht="20.5" customHeight="1" thickBot="1" x14ac:dyDescent="0.4">
      <c r="A10" s="57" t="s">
        <v>4</v>
      </c>
      <c r="B10" s="58" t="s">
        <v>0</v>
      </c>
      <c r="C10" s="59"/>
      <c r="D10" s="59" t="s">
        <v>71</v>
      </c>
      <c r="E10" s="60"/>
    </row>
    <row r="11" spans="1:7" ht="19" customHeight="1" x14ac:dyDescent="0.35">
      <c r="A11" s="62"/>
      <c r="B11" s="63"/>
      <c r="C11" s="62"/>
      <c r="D11" s="110"/>
      <c r="E11" s="65"/>
    </row>
    <row r="12" spans="1:7" ht="34.5" customHeight="1" x14ac:dyDescent="0.35">
      <c r="A12" s="62"/>
      <c r="B12" s="107" t="s">
        <v>74</v>
      </c>
      <c r="C12" s="62"/>
      <c r="D12" s="111"/>
      <c r="E12" s="67"/>
      <c r="G12" s="68"/>
    </row>
    <row r="13" spans="1:7" ht="17" customHeight="1" x14ac:dyDescent="0.35">
      <c r="A13" s="62"/>
      <c r="B13" s="66"/>
      <c r="C13" s="62"/>
      <c r="D13" s="111"/>
      <c r="E13" s="67"/>
      <c r="G13" s="68"/>
    </row>
    <row r="14" spans="1:7" ht="52" customHeight="1" x14ac:dyDescent="0.35">
      <c r="A14" s="62">
        <v>1</v>
      </c>
      <c r="B14" s="66" t="s">
        <v>76</v>
      </c>
      <c r="C14" s="62"/>
      <c r="D14" s="111" t="s">
        <v>2</v>
      </c>
      <c r="E14" s="67"/>
      <c r="G14" s="68"/>
    </row>
    <row r="15" spans="1:7" ht="7" customHeight="1" x14ac:dyDescent="0.35">
      <c r="A15" s="62"/>
      <c r="B15" s="69"/>
      <c r="C15" s="62"/>
      <c r="D15" s="112"/>
      <c r="E15" s="67"/>
    </row>
    <row r="16" spans="1:7" ht="22" customHeight="1" x14ac:dyDescent="0.35">
      <c r="A16" s="62"/>
      <c r="B16" s="69"/>
      <c r="C16" s="62"/>
      <c r="D16" s="111"/>
      <c r="E16" s="67"/>
    </row>
    <row r="17" spans="1:5" ht="37.5" customHeight="1" x14ac:dyDescent="0.35">
      <c r="A17" s="62"/>
      <c r="B17" s="70" t="s">
        <v>72</v>
      </c>
      <c r="C17" s="62"/>
      <c r="D17" s="113" t="s">
        <v>2</v>
      </c>
      <c r="E17" s="67"/>
    </row>
    <row r="18" spans="1:5" ht="12" customHeight="1" x14ac:dyDescent="0.35">
      <c r="A18" s="62"/>
      <c r="B18" s="70"/>
      <c r="C18" s="62"/>
      <c r="D18" s="113"/>
      <c r="E18" s="67"/>
    </row>
    <row r="19" spans="1:5" ht="24" customHeight="1" x14ac:dyDescent="0.35">
      <c r="A19" s="62"/>
      <c r="B19" s="69"/>
      <c r="C19" s="62"/>
      <c r="D19" s="114"/>
      <c r="E19" s="67"/>
    </row>
    <row r="20" spans="1:5" ht="27.5" customHeight="1" x14ac:dyDescent="0.35">
      <c r="A20" s="62">
        <v>2</v>
      </c>
      <c r="B20" s="69" t="s">
        <v>73</v>
      </c>
      <c r="C20" s="62"/>
      <c r="D20" s="111" t="s">
        <v>2</v>
      </c>
      <c r="E20" s="67"/>
    </row>
    <row r="21" spans="1:5" ht="17" customHeight="1" x14ac:dyDescent="0.35">
      <c r="A21" s="62"/>
      <c r="B21" s="69"/>
      <c r="C21" s="62"/>
      <c r="D21" s="111"/>
      <c r="E21" s="67"/>
    </row>
    <row r="22" spans="1:5" ht="16.5" customHeight="1" thickBot="1" x14ac:dyDescent="0.4">
      <c r="A22" s="62"/>
      <c r="B22" s="71"/>
      <c r="C22" s="62"/>
      <c r="D22" s="115"/>
      <c r="E22" s="67"/>
    </row>
    <row r="23" spans="1:5" ht="48.5" customHeight="1" thickBot="1" x14ac:dyDescent="0.4">
      <c r="A23" s="72">
        <v>3</v>
      </c>
      <c r="B23" s="73" t="s">
        <v>82</v>
      </c>
      <c r="C23" s="72"/>
      <c r="D23" s="116" t="s">
        <v>2</v>
      </c>
      <c r="E23" s="74"/>
    </row>
    <row r="24" spans="1:5" ht="4" customHeight="1" thickBot="1" x14ac:dyDescent="0.4">
      <c r="A24" s="75"/>
      <c r="B24" s="76"/>
      <c r="C24" s="77"/>
      <c r="D24" s="117"/>
      <c r="E24" s="79"/>
    </row>
    <row r="25" spans="1:5" ht="19.5" customHeight="1" x14ac:dyDescent="0.35">
      <c r="A25" s="55"/>
      <c r="E25" s="81"/>
    </row>
    <row r="26" spans="1:5" ht="17.5" x14ac:dyDescent="0.35">
      <c r="A26" s="55"/>
      <c r="E26" s="81"/>
    </row>
    <row r="27" spans="1:5" ht="17.5" x14ac:dyDescent="0.35">
      <c r="A27" s="55"/>
      <c r="E27" s="81"/>
    </row>
    <row r="28" spans="1:5" ht="17.5" x14ac:dyDescent="0.35">
      <c r="A28" s="55"/>
      <c r="E28" s="81"/>
    </row>
    <row r="29" spans="1:5" ht="17.5" x14ac:dyDescent="0.35">
      <c r="A29" s="55"/>
      <c r="E29" s="81"/>
    </row>
    <row r="30" spans="1:5" ht="19" customHeight="1" x14ac:dyDescent="0.35">
      <c r="A30" s="55"/>
      <c r="E30" s="81"/>
    </row>
    <row r="31" spans="1:5" ht="25.5" customHeight="1" x14ac:dyDescent="0.35">
      <c r="A31" s="55"/>
      <c r="E31" s="81"/>
    </row>
    <row r="32" spans="1:5" ht="16.5" customHeight="1" x14ac:dyDescent="0.35">
      <c r="A32" s="55"/>
      <c r="E32" s="81"/>
    </row>
    <row r="33" spans="1:5" ht="25.5" customHeight="1" x14ac:dyDescent="0.35">
      <c r="A33" s="55"/>
      <c r="B33" s="82"/>
      <c r="E33" s="83"/>
    </row>
    <row r="34" spans="1:5" ht="20" customHeight="1" x14ac:dyDescent="0.35">
      <c r="A34" s="55"/>
      <c r="E34" s="83"/>
    </row>
    <row r="35" spans="1:5" s="86" customFormat="1" ht="24" customHeight="1" x14ac:dyDescent="0.35">
      <c r="A35" s="84"/>
      <c r="B35" s="85"/>
      <c r="C35" s="84"/>
      <c r="D35" s="118"/>
      <c r="E35" s="83"/>
    </row>
    <row r="36" spans="1:5" s="86" customFormat="1" ht="24" customHeight="1" x14ac:dyDescent="0.35">
      <c r="A36" s="55"/>
      <c r="B36" s="85"/>
      <c r="C36" s="84"/>
      <c r="D36" s="118"/>
      <c r="E36" s="83"/>
    </row>
    <row r="37" spans="1:5" s="86" customFormat="1" ht="24" customHeight="1" x14ac:dyDescent="0.35">
      <c r="A37" s="84"/>
      <c r="B37" s="85"/>
      <c r="C37" s="84"/>
      <c r="D37" s="118"/>
      <c r="E37" s="83"/>
    </row>
    <row r="38" spans="1:5" s="86" customFormat="1" ht="16.5" customHeight="1" x14ac:dyDescent="0.35">
      <c r="A38" s="84"/>
      <c r="B38" s="85"/>
      <c r="C38" s="84"/>
      <c r="D38" s="118"/>
      <c r="E38" s="83"/>
    </row>
    <row r="39" spans="1:5" s="86" customFormat="1" ht="24" customHeight="1" x14ac:dyDescent="0.35">
      <c r="A39" s="84"/>
      <c r="B39" s="87"/>
      <c r="C39" s="84"/>
      <c r="D39" s="118"/>
      <c r="E39" s="83"/>
    </row>
    <row r="40" spans="1:5" s="86" customFormat="1" ht="24" customHeight="1" x14ac:dyDescent="0.35">
      <c r="A40" s="84"/>
      <c r="B40" s="85"/>
      <c r="C40" s="84"/>
      <c r="D40" s="118"/>
      <c r="E40" s="83"/>
    </row>
    <row r="41" spans="1:5" s="89" customFormat="1" ht="24" customHeight="1" x14ac:dyDescent="0.35">
      <c r="A41" s="84"/>
      <c r="B41" s="85"/>
      <c r="C41" s="84"/>
      <c r="D41" s="118"/>
      <c r="E41" s="88"/>
    </row>
    <row r="42" spans="1:5" s="86" customFormat="1" ht="16.5" customHeight="1" x14ac:dyDescent="0.35">
      <c r="A42" s="84"/>
      <c r="B42" s="85"/>
      <c r="C42" s="84"/>
      <c r="D42" s="118"/>
      <c r="E42" s="81"/>
    </row>
    <row r="43" spans="1:5" s="86" customFormat="1" ht="37.5" customHeight="1" x14ac:dyDescent="0.35">
      <c r="A43" s="48"/>
      <c r="B43" s="90"/>
      <c r="C43" s="48"/>
      <c r="D43" s="119"/>
      <c r="E43" s="81"/>
    </row>
    <row r="44" spans="1:5" ht="24" customHeight="1" x14ac:dyDescent="0.35">
      <c r="A44" s="84"/>
      <c r="E44" s="81"/>
    </row>
    <row r="45" spans="1:5" ht="24" customHeight="1" x14ac:dyDescent="0.35">
      <c r="A45" s="48"/>
      <c r="B45" s="91"/>
      <c r="E45" s="81"/>
    </row>
    <row r="46" spans="1:5" ht="24" customHeight="1" x14ac:dyDescent="0.35">
      <c r="A46" s="55"/>
      <c r="E46" s="81"/>
    </row>
    <row r="47" spans="1:5" ht="17.5" x14ac:dyDescent="0.35">
      <c r="A47" s="55"/>
      <c r="E47" s="81"/>
    </row>
    <row r="48" spans="1:5" x14ac:dyDescent="0.35">
      <c r="A48" s="55"/>
      <c r="B48" s="82"/>
      <c r="E48" s="81"/>
    </row>
    <row r="49" spans="1:5" x14ac:dyDescent="0.35">
      <c r="A49" s="55"/>
      <c r="B49" s="56"/>
      <c r="E49" s="81"/>
    </row>
    <row r="50" spans="1:5" x14ac:dyDescent="0.35">
      <c r="A50" s="55"/>
      <c r="B50" s="92"/>
      <c r="E50" s="81"/>
    </row>
    <row r="51" spans="1:5" x14ac:dyDescent="0.35">
      <c r="A51" s="55"/>
      <c r="B51" s="56"/>
      <c r="E51" s="81"/>
    </row>
    <row r="52" spans="1:5" ht="15.5" customHeight="1" x14ac:dyDescent="0.35">
      <c r="A52" s="55"/>
      <c r="B52" s="93"/>
      <c r="E52" s="81"/>
    </row>
    <row r="53" spans="1:5" ht="15.5" customHeight="1" x14ac:dyDescent="0.35">
      <c r="A53" s="55"/>
      <c r="B53" s="93"/>
      <c r="E53" s="81"/>
    </row>
    <row r="54" spans="1:5" ht="15.5" customHeight="1" x14ac:dyDescent="0.35">
      <c r="A54" s="55"/>
      <c r="B54" s="93"/>
      <c r="E54" s="81"/>
    </row>
    <row r="55" spans="1:5" ht="21.5" customHeight="1" x14ac:dyDescent="0.35">
      <c r="A55" s="55"/>
      <c r="B55" s="93"/>
      <c r="E55" s="81"/>
    </row>
    <row r="56" spans="1:5" ht="12.5" customHeight="1" x14ac:dyDescent="0.35">
      <c r="A56" s="55"/>
      <c r="B56" s="93"/>
      <c r="E56" s="81"/>
    </row>
    <row r="57" spans="1:5" ht="45.5" customHeight="1" x14ac:dyDescent="0.35">
      <c r="A57" s="55"/>
      <c r="B57" s="94"/>
      <c r="E57" s="81"/>
    </row>
    <row r="58" spans="1:5" ht="22" customHeight="1" x14ac:dyDescent="0.35">
      <c r="A58" s="55"/>
      <c r="B58" s="93"/>
      <c r="E58" s="81"/>
    </row>
    <row r="59" spans="1:5" ht="17.5" x14ac:dyDescent="0.35">
      <c r="A59" s="55"/>
      <c r="B59" s="93"/>
      <c r="E59" s="81"/>
    </row>
    <row r="60" spans="1:5" ht="17.5" x14ac:dyDescent="0.35">
      <c r="A60" s="55"/>
      <c r="B60" s="93"/>
      <c r="E60" s="81"/>
    </row>
    <row r="61" spans="1:5" ht="17.5" x14ac:dyDescent="0.35">
      <c r="A61" s="55"/>
      <c r="B61" s="93"/>
      <c r="E61" s="81"/>
    </row>
    <row r="62" spans="1:5" x14ac:dyDescent="0.35">
      <c r="A62" s="55"/>
      <c r="B62" s="92"/>
      <c r="E62" s="81"/>
    </row>
    <row r="63" spans="1:5" x14ac:dyDescent="0.35">
      <c r="A63" s="55"/>
      <c r="B63" s="56"/>
      <c r="E63" s="81"/>
    </row>
    <row r="64" spans="1:5" ht="17.5" x14ac:dyDescent="0.35">
      <c r="A64" s="55"/>
      <c r="B64" s="89"/>
      <c r="E64" s="81"/>
    </row>
    <row r="65" spans="1:5" ht="17.5" x14ac:dyDescent="0.35">
      <c r="A65" s="55"/>
      <c r="B65" s="89"/>
      <c r="E65" s="81"/>
    </row>
    <row r="66" spans="1:5" ht="17.5" x14ac:dyDescent="0.35">
      <c r="A66" s="55"/>
      <c r="B66" s="89"/>
      <c r="E66" s="81"/>
    </row>
    <row r="67" spans="1:5" ht="17.5" x14ac:dyDescent="0.35">
      <c r="A67" s="55"/>
      <c r="B67" s="89"/>
      <c r="E67" s="81"/>
    </row>
    <row r="68" spans="1:5" ht="17.5" x14ac:dyDescent="0.35">
      <c r="A68" s="55"/>
      <c r="B68" s="89"/>
      <c r="E68" s="81"/>
    </row>
    <row r="69" spans="1:5" ht="17.5" x14ac:dyDescent="0.35">
      <c r="A69" s="55"/>
      <c r="B69" s="89"/>
      <c r="E69" s="81"/>
    </row>
    <row r="70" spans="1:5" ht="17.5" x14ac:dyDescent="0.35">
      <c r="A70" s="55"/>
      <c r="B70" s="89"/>
      <c r="E70" s="81"/>
    </row>
    <row r="71" spans="1:5" ht="17.5" x14ac:dyDescent="0.35">
      <c r="A71" s="55"/>
      <c r="B71" s="89"/>
      <c r="E71" s="81"/>
    </row>
    <row r="72" spans="1:5" ht="17.5" x14ac:dyDescent="0.35">
      <c r="A72" s="55"/>
      <c r="B72" s="89"/>
      <c r="E72" s="81"/>
    </row>
    <row r="73" spans="1:5" ht="17.5" x14ac:dyDescent="0.35">
      <c r="A73" s="55"/>
      <c r="B73" s="89"/>
      <c r="E73" s="81"/>
    </row>
    <row r="74" spans="1:5" ht="17.5" x14ac:dyDescent="0.35">
      <c r="A74" s="55"/>
      <c r="B74" s="89"/>
      <c r="E74" s="81"/>
    </row>
    <row r="75" spans="1:5" ht="17.5" x14ac:dyDescent="0.35">
      <c r="A75" s="55"/>
      <c r="B75" s="89"/>
      <c r="E75" s="81"/>
    </row>
    <row r="76" spans="1:5" ht="17.5" x14ac:dyDescent="0.35">
      <c r="A76" s="55"/>
      <c r="B76" s="89"/>
      <c r="E76" s="81"/>
    </row>
    <row r="77" spans="1:5" ht="17.5" x14ac:dyDescent="0.35">
      <c r="A77" s="55"/>
      <c r="B77" s="89"/>
      <c r="E77" s="81"/>
    </row>
    <row r="78" spans="1:5" ht="17.5" x14ac:dyDescent="0.35">
      <c r="A78" s="55"/>
      <c r="B78" s="89"/>
      <c r="E78" s="81"/>
    </row>
    <row r="79" spans="1:5" ht="17.5" x14ac:dyDescent="0.35">
      <c r="A79" s="55"/>
      <c r="B79" s="89"/>
      <c r="E79" s="81"/>
    </row>
    <row r="80" spans="1:5" s="86" customFormat="1" ht="17.5" x14ac:dyDescent="0.35">
      <c r="A80" s="55"/>
      <c r="B80" s="89"/>
      <c r="C80" s="55"/>
      <c r="D80" s="109"/>
      <c r="E80" s="83"/>
    </row>
    <row r="81" spans="1:5" s="86" customFormat="1" ht="17.5" x14ac:dyDescent="0.35">
      <c r="A81" s="55"/>
      <c r="B81" s="89"/>
      <c r="C81" s="55"/>
      <c r="D81" s="109"/>
      <c r="E81" s="83"/>
    </row>
    <row r="82" spans="1:5" s="86" customFormat="1" ht="17.5" x14ac:dyDescent="0.35">
      <c r="A82" s="84"/>
      <c r="C82" s="84"/>
      <c r="D82" s="118"/>
      <c r="E82" s="83"/>
    </row>
    <row r="83" spans="1:5" s="86" customFormat="1" ht="17.5" x14ac:dyDescent="0.35">
      <c r="A83" s="84"/>
      <c r="C83" s="84"/>
      <c r="D83" s="118"/>
      <c r="E83" s="83"/>
    </row>
    <row r="84" spans="1:5" s="86" customFormat="1" ht="17.5" x14ac:dyDescent="0.35">
      <c r="A84" s="84"/>
      <c r="C84" s="84"/>
      <c r="D84" s="118"/>
      <c r="E84" s="83"/>
    </row>
    <row r="85" spans="1:5" s="86" customFormat="1" ht="17.5" x14ac:dyDescent="0.35">
      <c r="A85" s="84"/>
      <c r="C85" s="84"/>
      <c r="D85" s="118"/>
      <c r="E85" s="83"/>
    </row>
    <row r="86" spans="1:5" ht="17.5" x14ac:dyDescent="0.35">
      <c r="A86" s="84"/>
      <c r="B86" s="86"/>
      <c r="C86" s="84"/>
      <c r="D86" s="118"/>
      <c r="E86" s="81"/>
    </row>
    <row r="87" spans="1:5" x14ac:dyDescent="0.35">
      <c r="A87" s="84"/>
      <c r="B87" s="92"/>
      <c r="C87" s="84"/>
      <c r="D87" s="118"/>
      <c r="E87" s="81"/>
    </row>
    <row r="88" spans="1:5" ht="17.5" x14ac:dyDescent="0.35">
      <c r="A88" s="55"/>
      <c r="B88" s="89"/>
      <c r="E88" s="81"/>
    </row>
    <row r="89" spans="1:5" ht="17.5" x14ac:dyDescent="0.35">
      <c r="A89" s="55"/>
      <c r="E89" s="81"/>
    </row>
    <row r="90" spans="1:5" ht="17.5" x14ac:dyDescent="0.35">
      <c r="A90" s="55"/>
      <c r="B90" s="89"/>
      <c r="E90" s="81"/>
    </row>
    <row r="91" spans="1:5" ht="29.5" customHeight="1" x14ac:dyDescent="0.35">
      <c r="A91" s="55"/>
      <c r="B91" s="89"/>
    </row>
    <row r="92" spans="1:5" ht="17.5" x14ac:dyDescent="0.35">
      <c r="A92" s="55"/>
      <c r="E92" s="81"/>
    </row>
    <row r="93" spans="1:5" x14ac:dyDescent="0.35">
      <c r="A93" s="55"/>
      <c r="B93" s="95"/>
      <c r="C93" s="61"/>
      <c r="D93" s="120"/>
    </row>
    <row r="94" spans="1:5" x14ac:dyDescent="0.35">
      <c r="A94" s="55"/>
      <c r="B94" s="85"/>
    </row>
    <row r="95" spans="1:5" x14ac:dyDescent="0.35">
      <c r="A95" s="55"/>
      <c r="B95" s="53"/>
    </row>
    <row r="96" spans="1:5" ht="20" x14ac:dyDescent="0.35">
      <c r="A96" s="55"/>
      <c r="B96" s="96"/>
    </row>
    <row r="97" spans="1:5" ht="20" x14ac:dyDescent="0.35">
      <c r="A97" s="55"/>
      <c r="B97" s="96"/>
    </row>
    <row r="98" spans="1:5" x14ac:dyDescent="0.35">
      <c r="A98" s="55"/>
      <c r="B98" s="56"/>
      <c r="E98" s="81"/>
    </row>
    <row r="99" spans="1:5" ht="60.5" customHeight="1" x14ac:dyDescent="0.35">
      <c r="A99" s="55"/>
      <c r="B99" s="56"/>
      <c r="E99" s="81"/>
    </row>
    <row r="100" spans="1:5" ht="17.5" x14ac:dyDescent="0.35">
      <c r="A100" s="55"/>
      <c r="B100" s="52"/>
      <c r="E100" s="81"/>
    </row>
    <row r="101" spans="1:5" ht="17.5" x14ac:dyDescent="0.35">
      <c r="A101" s="55"/>
      <c r="E101" s="81"/>
    </row>
    <row r="102" spans="1:5" ht="17.5" x14ac:dyDescent="0.35">
      <c r="A102" s="55"/>
      <c r="B102" s="89"/>
      <c r="E102" s="81"/>
    </row>
    <row r="103" spans="1:5" x14ac:dyDescent="0.35">
      <c r="A103" s="55"/>
      <c r="B103" s="56"/>
      <c r="E103" s="81"/>
    </row>
    <row r="104" spans="1:5" ht="17.5" x14ac:dyDescent="0.35">
      <c r="A104" s="55"/>
      <c r="B104" s="97"/>
      <c r="E104" s="81"/>
    </row>
    <row r="105" spans="1:5" ht="17.5" x14ac:dyDescent="0.35">
      <c r="A105" s="55"/>
      <c r="E105" s="81"/>
    </row>
    <row r="106" spans="1:5" ht="17.5" x14ac:dyDescent="0.35">
      <c r="A106" s="55"/>
      <c r="B106" s="89"/>
      <c r="E106" s="81"/>
    </row>
    <row r="107" spans="1:5" x14ac:dyDescent="0.35">
      <c r="A107" s="55"/>
      <c r="B107" s="98"/>
      <c r="E107" s="81"/>
    </row>
    <row r="108" spans="1:5" ht="17.5" x14ac:dyDescent="0.35">
      <c r="A108" s="55"/>
      <c r="B108" s="97"/>
      <c r="E108" s="81"/>
    </row>
    <row r="109" spans="1:5" ht="17.5" x14ac:dyDescent="0.35">
      <c r="A109" s="55"/>
      <c r="E109" s="81"/>
    </row>
    <row r="110" spans="1:5" ht="17.5" x14ac:dyDescent="0.35">
      <c r="A110" s="55"/>
      <c r="E110" s="81"/>
    </row>
    <row r="111" spans="1:5" ht="17.5" x14ac:dyDescent="0.35">
      <c r="A111" s="55"/>
      <c r="E111" s="81"/>
    </row>
    <row r="112" spans="1:5" ht="17.5" x14ac:dyDescent="0.35">
      <c r="A112" s="55"/>
      <c r="E112" s="81"/>
    </row>
    <row r="113" spans="1:5" ht="17.5" x14ac:dyDescent="0.35">
      <c r="A113" s="55"/>
      <c r="E113" s="81"/>
    </row>
    <row r="114" spans="1:5" ht="17.5" x14ac:dyDescent="0.35">
      <c r="A114" s="55"/>
      <c r="E114" s="81"/>
    </row>
    <row r="115" spans="1:5" ht="17.5" x14ac:dyDescent="0.35">
      <c r="A115" s="55"/>
      <c r="E115" s="81"/>
    </row>
    <row r="116" spans="1:5" ht="17.5" x14ac:dyDescent="0.35">
      <c r="A116" s="55"/>
      <c r="B116" s="89"/>
      <c r="E116" s="81"/>
    </row>
    <row r="117" spans="1:5" x14ac:dyDescent="0.35">
      <c r="A117" s="55"/>
      <c r="B117" s="99"/>
      <c r="E117" s="81"/>
    </row>
    <row r="118" spans="1:5" ht="17.5" x14ac:dyDescent="0.35">
      <c r="A118" s="55"/>
      <c r="B118" s="97"/>
      <c r="E118" s="81"/>
    </row>
    <row r="119" spans="1:5" ht="17.5" x14ac:dyDescent="0.35">
      <c r="A119" s="55"/>
      <c r="E119" s="81"/>
    </row>
    <row r="120" spans="1:5" ht="17.5" x14ac:dyDescent="0.35">
      <c r="A120" s="55"/>
      <c r="E120" s="81"/>
    </row>
    <row r="121" spans="1:5" ht="17.5" x14ac:dyDescent="0.35">
      <c r="A121" s="55"/>
      <c r="E121" s="81"/>
    </row>
    <row r="122" spans="1:5" ht="17.5" x14ac:dyDescent="0.35">
      <c r="A122" s="55"/>
      <c r="B122" s="89"/>
      <c r="E122" s="81"/>
    </row>
    <row r="123" spans="1:5" ht="17.5" x14ac:dyDescent="0.35">
      <c r="A123" s="55"/>
      <c r="B123" s="89"/>
      <c r="E123" s="81"/>
    </row>
    <row r="124" spans="1:5" ht="17.5" x14ac:dyDescent="0.35">
      <c r="A124" s="55"/>
      <c r="B124" s="89"/>
      <c r="E124" s="81"/>
    </row>
    <row r="125" spans="1:5" ht="17.5" x14ac:dyDescent="0.35">
      <c r="A125" s="55"/>
      <c r="B125" s="89"/>
      <c r="E125" s="81"/>
    </row>
    <row r="126" spans="1:5" ht="17.5" x14ac:dyDescent="0.35">
      <c r="A126" s="55"/>
      <c r="B126" s="89"/>
      <c r="E126" s="81"/>
    </row>
    <row r="127" spans="1:5" ht="17.5" x14ac:dyDescent="0.35">
      <c r="A127" s="55"/>
      <c r="B127" s="89"/>
      <c r="E127" s="81"/>
    </row>
    <row r="128" spans="1:5" x14ac:dyDescent="0.35">
      <c r="A128" s="55"/>
      <c r="B128" s="99"/>
      <c r="E128" s="81"/>
    </row>
    <row r="129" spans="1:5" ht="17.5" x14ac:dyDescent="0.35">
      <c r="A129" s="55"/>
      <c r="B129" s="89"/>
      <c r="E129" s="81"/>
    </row>
    <row r="130" spans="1:5" ht="17.5" x14ac:dyDescent="0.35">
      <c r="A130" s="55"/>
      <c r="E130" s="81"/>
    </row>
    <row r="131" spans="1:5" ht="17.5" x14ac:dyDescent="0.35">
      <c r="A131" s="55"/>
      <c r="E131" s="81"/>
    </row>
    <row r="132" spans="1:5" ht="17.5" x14ac:dyDescent="0.35">
      <c r="A132" s="55"/>
      <c r="B132" s="52"/>
      <c r="E132" s="81"/>
    </row>
    <row r="133" spans="1:5" ht="17.5" x14ac:dyDescent="0.35">
      <c r="A133" s="55"/>
      <c r="B133" s="89"/>
      <c r="E133" s="81"/>
    </row>
    <row r="134" spans="1:5" ht="43" customHeight="1" x14ac:dyDescent="0.35">
      <c r="A134" s="55"/>
      <c r="B134" s="99"/>
      <c r="E134" s="81"/>
    </row>
    <row r="135" spans="1:5" ht="22.5" customHeight="1" x14ac:dyDescent="0.35">
      <c r="A135" s="55"/>
      <c r="B135" s="89"/>
      <c r="E135" s="81"/>
    </row>
    <row r="136" spans="1:5" s="100" customFormat="1" ht="20" customHeight="1" x14ac:dyDescent="0.35">
      <c r="A136" s="55"/>
      <c r="B136" s="80"/>
      <c r="C136" s="55"/>
      <c r="D136" s="109"/>
      <c r="E136" s="83"/>
    </row>
    <row r="137" spans="1:5" ht="22.5" customHeight="1" x14ac:dyDescent="0.35">
      <c r="A137" s="55"/>
      <c r="E137" s="81"/>
    </row>
    <row r="138" spans="1:5" ht="17.5" x14ac:dyDescent="0.35">
      <c r="A138" s="84"/>
      <c r="B138" s="85"/>
      <c r="C138" s="84"/>
      <c r="D138" s="118"/>
      <c r="E138" s="81"/>
    </row>
    <row r="139" spans="1:5" ht="17.5" x14ac:dyDescent="0.35">
      <c r="A139" s="55"/>
      <c r="E139" s="81"/>
    </row>
    <row r="140" spans="1:5" ht="17.5" x14ac:dyDescent="0.35">
      <c r="A140" s="55"/>
      <c r="B140" s="89"/>
      <c r="E140" s="81"/>
    </row>
    <row r="141" spans="1:5" ht="54.5" customHeight="1" x14ac:dyDescent="0.35">
      <c r="A141" s="55"/>
      <c r="B141" s="99"/>
      <c r="E141" s="81"/>
    </row>
    <row r="142" spans="1:5" ht="22" customHeight="1" x14ac:dyDescent="0.35">
      <c r="A142" s="55"/>
      <c r="B142" s="89"/>
      <c r="E142" s="81"/>
    </row>
    <row r="143" spans="1:5" ht="35" customHeight="1" x14ac:dyDescent="0.35">
      <c r="A143" s="55"/>
      <c r="B143" s="91"/>
      <c r="E143" s="81"/>
    </row>
    <row r="144" spans="1:5" ht="23.5" customHeight="1" x14ac:dyDescent="0.35">
      <c r="A144" s="55"/>
      <c r="B144" s="91"/>
      <c r="E144" s="81"/>
    </row>
    <row r="145" spans="1:5" x14ac:dyDescent="0.35">
      <c r="A145" s="55"/>
      <c r="B145" s="91"/>
    </row>
    <row r="146" spans="1:5" x14ac:dyDescent="0.35">
      <c r="A146" s="55"/>
      <c r="B146" s="91"/>
    </row>
    <row r="147" spans="1:5" x14ac:dyDescent="0.35">
      <c r="A147" s="55"/>
      <c r="B147" s="98"/>
      <c r="C147" s="61"/>
      <c r="D147" s="120"/>
    </row>
    <row r="148" spans="1:5" x14ac:dyDescent="0.35">
      <c r="A148" s="55"/>
      <c r="B148" s="98"/>
      <c r="C148" s="61"/>
      <c r="D148" s="120"/>
    </row>
    <row r="149" spans="1:5" x14ac:dyDescent="0.35">
      <c r="A149" s="55"/>
      <c r="B149" s="98"/>
      <c r="C149" s="61"/>
      <c r="D149" s="120"/>
    </row>
    <row r="150" spans="1:5" ht="29" customHeight="1" x14ac:dyDescent="0.35">
      <c r="A150" s="55"/>
      <c r="B150" s="101"/>
    </row>
    <row r="151" spans="1:5" x14ac:dyDescent="0.35">
      <c r="A151" s="55"/>
      <c r="B151" s="56"/>
    </row>
    <row r="152" spans="1:5" x14ac:dyDescent="0.35">
      <c r="A152" s="55"/>
      <c r="B152" s="95"/>
    </row>
    <row r="153" spans="1:5" ht="20" customHeight="1" x14ac:dyDescent="0.35">
      <c r="A153" s="55"/>
      <c r="B153" s="89"/>
      <c r="E153" s="81"/>
    </row>
    <row r="154" spans="1:5" ht="17.5" x14ac:dyDescent="0.35">
      <c r="A154" s="55"/>
      <c r="B154" s="102"/>
      <c r="E154" s="81"/>
    </row>
    <row r="155" spans="1:5" ht="17.5" x14ac:dyDescent="0.35">
      <c r="A155" s="55"/>
      <c r="E155" s="81"/>
    </row>
    <row r="156" spans="1:5" ht="42" customHeight="1" x14ac:dyDescent="0.35">
      <c r="A156" s="55"/>
      <c r="B156" s="89"/>
      <c r="E156" s="81"/>
    </row>
    <row r="157" spans="1:5" ht="17.5" x14ac:dyDescent="0.35">
      <c r="A157" s="55"/>
      <c r="B157" s="102"/>
      <c r="E157" s="81"/>
    </row>
    <row r="158" spans="1:5" ht="17.5" x14ac:dyDescent="0.35">
      <c r="A158" s="55"/>
      <c r="E158" s="81"/>
    </row>
    <row r="159" spans="1:5" ht="17.5" x14ac:dyDescent="0.35">
      <c r="A159" s="55"/>
      <c r="B159" s="89"/>
      <c r="E159" s="81"/>
    </row>
    <row r="160" spans="1:5" ht="17.5" x14ac:dyDescent="0.35">
      <c r="A160" s="55"/>
      <c r="B160" s="102"/>
      <c r="E160" s="81"/>
    </row>
    <row r="161" spans="1:5" ht="17.5" x14ac:dyDescent="0.35">
      <c r="A161" s="55"/>
      <c r="B161" s="52"/>
      <c r="E161" s="81"/>
    </row>
    <row r="162" spans="1:5" ht="31" customHeight="1" x14ac:dyDescent="0.35">
      <c r="A162" s="55"/>
      <c r="B162" s="89"/>
      <c r="E162" s="81"/>
    </row>
    <row r="163" spans="1:5" ht="17.5" x14ac:dyDescent="0.35">
      <c r="A163" s="55"/>
      <c r="B163" s="102"/>
      <c r="E163" s="81"/>
    </row>
    <row r="164" spans="1:5" ht="17.5" x14ac:dyDescent="0.35">
      <c r="A164" s="55"/>
      <c r="E164" s="81"/>
    </row>
    <row r="165" spans="1:5" ht="17.5" x14ac:dyDescent="0.35">
      <c r="A165" s="55"/>
      <c r="B165" s="89"/>
      <c r="E165" s="81"/>
    </row>
    <row r="166" spans="1:5" ht="17.5" x14ac:dyDescent="0.35">
      <c r="A166" s="55"/>
      <c r="B166" s="102"/>
      <c r="E166" s="81"/>
    </row>
    <row r="167" spans="1:5" ht="17.5" x14ac:dyDescent="0.35">
      <c r="A167" s="55"/>
      <c r="B167" s="52"/>
      <c r="E167" s="81"/>
    </row>
    <row r="168" spans="1:5" ht="17.5" x14ac:dyDescent="0.35">
      <c r="A168" s="55"/>
      <c r="B168" s="89"/>
      <c r="E168" s="81"/>
    </row>
    <row r="169" spans="1:5" ht="17.5" x14ac:dyDescent="0.35">
      <c r="A169" s="55"/>
      <c r="B169" s="102"/>
      <c r="E169" s="81"/>
    </row>
    <row r="170" spans="1:5" ht="17.5" x14ac:dyDescent="0.35">
      <c r="A170" s="55"/>
      <c r="B170" s="52"/>
      <c r="E170" s="81"/>
    </row>
    <row r="171" spans="1:5" s="104" customFormat="1" x14ac:dyDescent="0.35">
      <c r="A171" s="55"/>
      <c r="B171" s="52"/>
      <c r="C171" s="55"/>
      <c r="D171" s="109"/>
      <c r="E171" s="103"/>
    </row>
    <row r="172" spans="1:5" s="104" customFormat="1" x14ac:dyDescent="0.35">
      <c r="A172" s="55"/>
      <c r="B172" s="52"/>
      <c r="C172" s="55"/>
      <c r="D172" s="109"/>
      <c r="E172" s="103"/>
    </row>
    <row r="173" spans="1:5" s="104" customFormat="1" x14ac:dyDescent="0.35">
      <c r="A173" s="105"/>
      <c r="C173" s="105"/>
      <c r="D173" s="121"/>
      <c r="E173" s="83"/>
    </row>
    <row r="174" spans="1:5" x14ac:dyDescent="0.35">
      <c r="A174" s="105"/>
      <c r="B174" s="104"/>
      <c r="C174" s="105"/>
      <c r="D174" s="121"/>
      <c r="E174" s="81"/>
    </row>
    <row r="175" spans="1:5" x14ac:dyDescent="0.35">
      <c r="A175" s="105"/>
      <c r="B175" s="85"/>
      <c r="C175" s="84"/>
      <c r="D175" s="118"/>
      <c r="E175" s="81"/>
    </row>
    <row r="176" spans="1:5" s="99" customFormat="1" ht="26.5" customHeight="1" x14ac:dyDescent="0.35">
      <c r="A176" s="55"/>
      <c r="B176" s="52"/>
      <c r="C176" s="55"/>
      <c r="D176" s="109"/>
      <c r="E176" s="54"/>
    </row>
    <row r="177" spans="1:5" x14ac:dyDescent="0.35">
      <c r="A177" s="55"/>
      <c r="B177" s="89"/>
    </row>
    <row r="178" spans="1:5" s="99" customFormat="1" ht="27.5" customHeight="1" x14ac:dyDescent="0.35">
      <c r="A178" s="55"/>
      <c r="B178" s="56"/>
      <c r="C178" s="61"/>
      <c r="D178" s="120"/>
      <c r="E178" s="54"/>
    </row>
    <row r="180" spans="1:5" x14ac:dyDescent="0.35">
      <c r="B180" s="95"/>
      <c r="C180" s="61"/>
      <c r="D180" s="120"/>
    </row>
  </sheetData>
  <mergeCells count="3">
    <mergeCell ref="A2:D2"/>
    <mergeCell ref="A5:D5"/>
    <mergeCell ref="A7:D7"/>
  </mergeCells>
  <pageMargins left="0.7" right="0.7" top="0.75" bottom="0.75" header="0.3" footer="0.3"/>
  <pageSetup scale="64" fitToHeight="0" orientation="portrait" r:id="rId1"/>
  <rowBreaks count="2" manualBreakCount="2">
    <brk id="51" max="10" man="1"/>
    <brk id="104"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0395C-44AA-4A48-933C-3F096416071B}">
  <sheetPr>
    <pageSetUpPr fitToPage="1"/>
  </sheetPr>
  <dimension ref="A1:G180"/>
  <sheetViews>
    <sheetView view="pageBreakPreview" zoomScale="70" zoomScaleNormal="100" zoomScaleSheetLayoutView="70" workbookViewId="0">
      <selection activeCell="A26" sqref="A26"/>
    </sheetView>
  </sheetViews>
  <sheetFormatPr defaultColWidth="9.26953125" defaultRowHeight="18" x14ac:dyDescent="0.35"/>
  <cols>
    <col min="1" max="1" width="6.90625" style="52" customWidth="1"/>
    <col min="2" max="2" width="77.36328125" style="80" customWidth="1"/>
    <col min="3" max="3" width="0.7265625" style="55" customWidth="1"/>
    <col min="4" max="4" width="39.26953125" style="55" customWidth="1"/>
    <col min="5" max="5" width="0.81640625" style="54" customWidth="1"/>
    <col min="6" max="6" width="9.26953125" style="52"/>
    <col min="7" max="7" width="21.453125" style="52" bestFit="1" customWidth="1"/>
    <col min="8" max="16384" width="9.26953125" style="52"/>
  </cols>
  <sheetData>
    <row r="1" spans="1:7" ht="6.5" customHeight="1" x14ac:dyDescent="0.35">
      <c r="A1" s="48"/>
      <c r="B1" s="49"/>
      <c r="C1" s="50"/>
      <c r="D1" s="50"/>
      <c r="E1" s="51"/>
    </row>
    <row r="2" spans="1:7" ht="44" customHeight="1" x14ac:dyDescent="0.35">
      <c r="A2" s="139" t="s">
        <v>83</v>
      </c>
      <c r="B2" s="139"/>
      <c r="C2" s="139"/>
      <c r="D2" s="139"/>
      <c r="E2" s="51"/>
    </row>
    <row r="3" spans="1:7" ht="21.5" customHeight="1" x14ac:dyDescent="0.35">
      <c r="A3" s="48"/>
      <c r="B3" s="53"/>
      <c r="C3" s="50"/>
      <c r="D3" s="50"/>
      <c r="E3" s="51"/>
    </row>
    <row r="4" spans="1:7" ht="21.5" customHeight="1" x14ac:dyDescent="0.35">
      <c r="A4" s="48"/>
      <c r="B4" s="53"/>
      <c r="C4" s="50"/>
      <c r="D4" s="50"/>
      <c r="E4" s="51"/>
    </row>
    <row r="5" spans="1:7" ht="28" customHeight="1" x14ac:dyDescent="0.35">
      <c r="A5" s="140" t="s">
        <v>75</v>
      </c>
      <c r="B5" s="140"/>
      <c r="C5" s="140"/>
      <c r="D5" s="140"/>
    </row>
    <row r="6" spans="1:7" ht="28" customHeight="1" x14ac:dyDescent="0.35">
      <c r="A6" s="106"/>
      <c r="B6" s="106"/>
      <c r="C6" s="106"/>
      <c r="D6" s="106"/>
    </row>
    <row r="7" spans="1:7" ht="28" customHeight="1" x14ac:dyDescent="0.35">
      <c r="A7" s="140" t="s">
        <v>78</v>
      </c>
      <c r="B7" s="140"/>
      <c r="C7" s="140"/>
      <c r="D7" s="140"/>
    </row>
    <row r="8" spans="1:7" ht="28" customHeight="1" x14ac:dyDescent="0.35">
      <c r="A8" s="106"/>
      <c r="B8" s="106"/>
      <c r="C8" s="106"/>
      <c r="D8" s="106"/>
    </row>
    <row r="9" spans="1:7" ht="18.5" thickBot="1" x14ac:dyDescent="0.4">
      <c r="A9" s="55"/>
      <c r="B9" s="56"/>
    </row>
    <row r="10" spans="1:7" s="61" customFormat="1" ht="20.5" customHeight="1" thickBot="1" x14ac:dyDescent="0.4">
      <c r="A10" s="57" t="s">
        <v>4</v>
      </c>
      <c r="B10" s="58" t="s">
        <v>0</v>
      </c>
      <c r="C10" s="59"/>
      <c r="D10" s="59" t="s">
        <v>71</v>
      </c>
      <c r="E10" s="60"/>
    </row>
    <row r="11" spans="1:7" ht="19" customHeight="1" x14ac:dyDescent="0.35">
      <c r="A11" s="62"/>
      <c r="B11" s="63"/>
      <c r="C11" s="62"/>
      <c r="D11" s="64"/>
      <c r="E11" s="65"/>
    </row>
    <row r="12" spans="1:7" ht="34.5" customHeight="1" x14ac:dyDescent="0.35">
      <c r="A12" s="62"/>
      <c r="B12" s="107" t="s">
        <v>74</v>
      </c>
      <c r="C12" s="62"/>
      <c r="D12" s="111"/>
      <c r="E12" s="67"/>
      <c r="G12" s="68"/>
    </row>
    <row r="13" spans="1:7" ht="17" customHeight="1" x14ac:dyDescent="0.35">
      <c r="A13" s="62"/>
      <c r="B13" s="66"/>
      <c r="C13" s="62"/>
      <c r="D13" s="111"/>
      <c r="E13" s="67"/>
      <c r="G13" s="68"/>
    </row>
    <row r="14" spans="1:7" ht="36.5" customHeight="1" x14ac:dyDescent="0.35">
      <c r="A14" s="62">
        <v>1</v>
      </c>
      <c r="B14" s="66" t="s">
        <v>79</v>
      </c>
      <c r="C14" s="62"/>
      <c r="D14" s="111" t="s">
        <v>2</v>
      </c>
      <c r="E14" s="67"/>
      <c r="G14" s="68"/>
    </row>
    <row r="15" spans="1:7" ht="7" customHeight="1" x14ac:dyDescent="0.35">
      <c r="A15" s="62"/>
      <c r="B15" s="69"/>
      <c r="C15" s="62"/>
      <c r="D15" s="112"/>
      <c r="E15" s="67"/>
    </row>
    <row r="16" spans="1:7" ht="22" customHeight="1" x14ac:dyDescent="0.35">
      <c r="A16" s="62"/>
      <c r="B16" s="69"/>
      <c r="C16" s="62"/>
      <c r="D16" s="111"/>
      <c r="E16" s="67"/>
    </row>
    <row r="17" spans="1:5" ht="37.5" customHeight="1" x14ac:dyDescent="0.35">
      <c r="A17" s="62"/>
      <c r="B17" s="70" t="s">
        <v>72</v>
      </c>
      <c r="C17" s="62"/>
      <c r="D17" s="113" t="s">
        <v>2</v>
      </c>
      <c r="E17" s="67"/>
    </row>
    <row r="18" spans="1:5" ht="12" customHeight="1" x14ac:dyDescent="0.35">
      <c r="A18" s="62"/>
      <c r="B18" s="70"/>
      <c r="C18" s="62"/>
      <c r="D18" s="113"/>
      <c r="E18" s="67"/>
    </row>
    <row r="19" spans="1:5" ht="24" customHeight="1" x14ac:dyDescent="0.35">
      <c r="A19" s="62"/>
      <c r="B19" s="69"/>
      <c r="C19" s="62"/>
      <c r="D19" s="114"/>
      <c r="E19" s="67"/>
    </row>
    <row r="20" spans="1:5" ht="36.5" customHeight="1" x14ac:dyDescent="0.35">
      <c r="A20" s="62">
        <v>2</v>
      </c>
      <c r="B20" s="69" t="s">
        <v>73</v>
      </c>
      <c r="C20" s="62"/>
      <c r="D20" s="111" t="s">
        <v>2</v>
      </c>
      <c r="E20" s="67"/>
    </row>
    <row r="21" spans="1:5" ht="17" customHeight="1" x14ac:dyDescent="0.35">
      <c r="A21" s="62"/>
      <c r="B21" s="69"/>
      <c r="C21" s="62"/>
      <c r="D21" s="111"/>
      <c r="E21" s="67"/>
    </row>
    <row r="22" spans="1:5" ht="16.5" customHeight="1" thickBot="1" x14ac:dyDescent="0.4">
      <c r="A22" s="62"/>
      <c r="B22" s="71"/>
      <c r="C22" s="62"/>
      <c r="D22" s="115"/>
      <c r="E22" s="67"/>
    </row>
    <row r="23" spans="1:5" ht="48.5" customHeight="1" thickBot="1" x14ac:dyDescent="0.4">
      <c r="A23" s="72">
        <v>3</v>
      </c>
      <c r="B23" s="73" t="s">
        <v>82</v>
      </c>
      <c r="C23" s="72"/>
      <c r="D23" s="116" t="s">
        <v>2</v>
      </c>
      <c r="E23" s="74"/>
    </row>
    <row r="24" spans="1:5" ht="4" customHeight="1" thickBot="1" x14ac:dyDescent="0.4">
      <c r="A24" s="75"/>
      <c r="B24" s="76"/>
      <c r="C24" s="77"/>
      <c r="D24" s="117"/>
      <c r="E24" s="79"/>
    </row>
    <row r="25" spans="1:5" ht="19.5" customHeight="1" x14ac:dyDescent="0.35">
      <c r="A25" s="55"/>
      <c r="D25" s="109"/>
      <c r="E25" s="81"/>
    </row>
    <row r="26" spans="1:5" ht="17.5" x14ac:dyDescent="0.35">
      <c r="A26" s="55"/>
      <c r="D26" s="109"/>
      <c r="E26" s="81"/>
    </row>
    <row r="27" spans="1:5" ht="17.5" x14ac:dyDescent="0.35">
      <c r="A27" s="55"/>
      <c r="D27" s="109"/>
      <c r="E27" s="81"/>
    </row>
    <row r="28" spans="1:5" ht="17.5" x14ac:dyDescent="0.35">
      <c r="A28" s="55"/>
      <c r="D28" s="109"/>
      <c r="E28" s="81"/>
    </row>
    <row r="29" spans="1:5" ht="17.5" x14ac:dyDescent="0.35">
      <c r="A29" s="55"/>
      <c r="D29" s="109"/>
      <c r="E29" s="81"/>
    </row>
    <row r="30" spans="1:5" ht="19" customHeight="1" x14ac:dyDescent="0.35">
      <c r="A30" s="55"/>
      <c r="D30" s="109"/>
      <c r="E30" s="81"/>
    </row>
    <row r="31" spans="1:5" ht="25.5" customHeight="1" x14ac:dyDescent="0.35">
      <c r="A31" s="55"/>
      <c r="D31" s="109"/>
      <c r="E31" s="81"/>
    </row>
    <row r="32" spans="1:5" ht="16.5" customHeight="1" x14ac:dyDescent="0.35">
      <c r="A32" s="55"/>
      <c r="D32" s="109"/>
      <c r="E32" s="81"/>
    </row>
    <row r="33" spans="1:5" ht="25.5" customHeight="1" x14ac:dyDescent="0.35">
      <c r="A33" s="55"/>
      <c r="B33" s="82"/>
      <c r="D33" s="109"/>
      <c r="E33" s="83"/>
    </row>
    <row r="34" spans="1:5" ht="20" customHeight="1" x14ac:dyDescent="0.35">
      <c r="A34" s="55"/>
      <c r="D34" s="109"/>
      <c r="E34" s="83"/>
    </row>
    <row r="35" spans="1:5" s="86" customFormat="1" ht="24" customHeight="1" x14ac:dyDescent="0.35">
      <c r="A35" s="84"/>
      <c r="B35" s="85"/>
      <c r="C35" s="84"/>
      <c r="D35" s="118"/>
      <c r="E35" s="83"/>
    </row>
    <row r="36" spans="1:5" s="86" customFormat="1" ht="24" customHeight="1" x14ac:dyDescent="0.35">
      <c r="A36" s="55"/>
      <c r="B36" s="85"/>
      <c r="C36" s="84"/>
      <c r="D36" s="118"/>
      <c r="E36" s="83"/>
    </row>
    <row r="37" spans="1:5" s="86" customFormat="1" ht="24" customHeight="1" x14ac:dyDescent="0.35">
      <c r="A37" s="84"/>
      <c r="B37" s="85"/>
      <c r="C37" s="84"/>
      <c r="D37" s="118"/>
      <c r="E37" s="83"/>
    </row>
    <row r="38" spans="1:5" s="86" customFormat="1" ht="16.5" customHeight="1" x14ac:dyDescent="0.35">
      <c r="A38" s="84"/>
      <c r="B38" s="85"/>
      <c r="C38" s="84"/>
      <c r="D38" s="118"/>
      <c r="E38" s="83"/>
    </row>
    <row r="39" spans="1:5" s="86" customFormat="1" ht="24" customHeight="1" x14ac:dyDescent="0.35">
      <c r="A39" s="84"/>
      <c r="B39" s="87"/>
      <c r="C39" s="84"/>
      <c r="D39" s="118"/>
      <c r="E39" s="83"/>
    </row>
    <row r="40" spans="1:5" s="86" customFormat="1" ht="24" customHeight="1" x14ac:dyDescent="0.35">
      <c r="A40" s="84"/>
      <c r="B40" s="85"/>
      <c r="C40" s="84"/>
      <c r="D40" s="118"/>
      <c r="E40" s="83"/>
    </row>
    <row r="41" spans="1:5" s="89" customFormat="1" ht="24" customHeight="1" x14ac:dyDescent="0.35">
      <c r="A41" s="84"/>
      <c r="B41" s="85"/>
      <c r="C41" s="84"/>
      <c r="D41" s="84"/>
      <c r="E41" s="88"/>
    </row>
    <row r="42" spans="1:5" s="86" customFormat="1" ht="16.5" customHeight="1" x14ac:dyDescent="0.35">
      <c r="A42" s="84"/>
      <c r="B42" s="85"/>
      <c r="C42" s="84"/>
      <c r="D42" s="84"/>
      <c r="E42" s="81"/>
    </row>
    <row r="43" spans="1:5" s="86" customFormat="1" ht="37.5" customHeight="1" x14ac:dyDescent="0.35">
      <c r="A43" s="48"/>
      <c r="B43" s="90"/>
      <c r="C43" s="48"/>
      <c r="D43" s="48"/>
      <c r="E43" s="81"/>
    </row>
    <row r="44" spans="1:5" ht="24" customHeight="1" x14ac:dyDescent="0.35">
      <c r="A44" s="84"/>
      <c r="E44" s="81"/>
    </row>
    <row r="45" spans="1:5" ht="24" customHeight="1" x14ac:dyDescent="0.35">
      <c r="A45" s="48"/>
      <c r="B45" s="91"/>
      <c r="E45" s="81"/>
    </row>
    <row r="46" spans="1:5" ht="24" customHeight="1" x14ac:dyDescent="0.35">
      <c r="A46" s="55"/>
      <c r="E46" s="81"/>
    </row>
    <row r="47" spans="1:5" ht="17.5" x14ac:dyDescent="0.35">
      <c r="A47" s="55"/>
      <c r="E47" s="81"/>
    </row>
    <row r="48" spans="1:5" x14ac:dyDescent="0.35">
      <c r="A48" s="55"/>
      <c r="B48" s="82"/>
      <c r="E48" s="81"/>
    </row>
    <row r="49" spans="1:5" x14ac:dyDescent="0.35">
      <c r="A49" s="55"/>
      <c r="B49" s="56"/>
      <c r="E49" s="81"/>
    </row>
    <row r="50" spans="1:5" x14ac:dyDescent="0.35">
      <c r="A50" s="55"/>
      <c r="B50" s="92"/>
      <c r="E50" s="81"/>
    </row>
    <row r="51" spans="1:5" x14ac:dyDescent="0.35">
      <c r="A51" s="55"/>
      <c r="B51" s="56"/>
      <c r="E51" s="81"/>
    </row>
    <row r="52" spans="1:5" ht="15.5" customHeight="1" x14ac:dyDescent="0.35">
      <c r="A52" s="55"/>
      <c r="B52" s="93"/>
      <c r="E52" s="81"/>
    </row>
    <row r="53" spans="1:5" ht="15.5" customHeight="1" x14ac:dyDescent="0.35">
      <c r="A53" s="55"/>
      <c r="B53" s="93"/>
      <c r="E53" s="81"/>
    </row>
    <row r="54" spans="1:5" ht="15.5" customHeight="1" x14ac:dyDescent="0.35">
      <c r="A54" s="55"/>
      <c r="B54" s="93"/>
      <c r="E54" s="81"/>
    </row>
    <row r="55" spans="1:5" ht="21.5" customHeight="1" x14ac:dyDescent="0.35">
      <c r="A55" s="55"/>
      <c r="B55" s="93"/>
      <c r="E55" s="81"/>
    </row>
    <row r="56" spans="1:5" ht="12.5" customHeight="1" x14ac:dyDescent="0.35">
      <c r="A56" s="55"/>
      <c r="B56" s="93"/>
      <c r="E56" s="81"/>
    </row>
    <row r="57" spans="1:5" ht="45.5" customHeight="1" x14ac:dyDescent="0.35">
      <c r="A57" s="55"/>
      <c r="B57" s="94"/>
      <c r="E57" s="81"/>
    </row>
    <row r="58" spans="1:5" ht="22" customHeight="1" x14ac:dyDescent="0.35">
      <c r="A58" s="55"/>
      <c r="B58" s="93"/>
      <c r="E58" s="81"/>
    </row>
    <row r="59" spans="1:5" ht="17.5" x14ac:dyDescent="0.35">
      <c r="A59" s="55"/>
      <c r="B59" s="93"/>
      <c r="E59" s="81"/>
    </row>
    <row r="60" spans="1:5" ht="17.5" x14ac:dyDescent="0.35">
      <c r="A60" s="55"/>
      <c r="B60" s="93"/>
      <c r="E60" s="81"/>
    </row>
    <row r="61" spans="1:5" ht="17.5" x14ac:dyDescent="0.35">
      <c r="A61" s="55"/>
      <c r="B61" s="93"/>
      <c r="E61" s="81"/>
    </row>
    <row r="62" spans="1:5" x14ac:dyDescent="0.35">
      <c r="A62" s="55"/>
      <c r="B62" s="92"/>
      <c r="E62" s="81"/>
    </row>
    <row r="63" spans="1:5" x14ac:dyDescent="0.35">
      <c r="A63" s="55"/>
      <c r="B63" s="56"/>
      <c r="E63" s="81"/>
    </row>
    <row r="64" spans="1:5" ht="17.5" x14ac:dyDescent="0.35">
      <c r="A64" s="55"/>
      <c r="B64" s="89"/>
      <c r="E64" s="81"/>
    </row>
    <row r="65" spans="1:5" ht="17.5" x14ac:dyDescent="0.35">
      <c r="A65" s="55"/>
      <c r="B65" s="89"/>
      <c r="E65" s="81"/>
    </row>
    <row r="66" spans="1:5" ht="17.5" x14ac:dyDescent="0.35">
      <c r="A66" s="55"/>
      <c r="B66" s="89"/>
      <c r="E66" s="81"/>
    </row>
    <row r="67" spans="1:5" ht="17.5" x14ac:dyDescent="0.35">
      <c r="A67" s="55"/>
      <c r="B67" s="89"/>
      <c r="E67" s="81"/>
    </row>
    <row r="68" spans="1:5" ht="17.5" x14ac:dyDescent="0.35">
      <c r="A68" s="55"/>
      <c r="B68" s="89"/>
      <c r="E68" s="81"/>
    </row>
    <row r="69" spans="1:5" ht="17.5" x14ac:dyDescent="0.35">
      <c r="A69" s="55"/>
      <c r="B69" s="89"/>
      <c r="E69" s="81"/>
    </row>
    <row r="70" spans="1:5" ht="17.5" x14ac:dyDescent="0.35">
      <c r="A70" s="55"/>
      <c r="B70" s="89"/>
      <c r="E70" s="81"/>
    </row>
    <row r="71" spans="1:5" ht="17.5" x14ac:dyDescent="0.35">
      <c r="A71" s="55"/>
      <c r="B71" s="89"/>
      <c r="E71" s="81"/>
    </row>
    <row r="72" spans="1:5" ht="17.5" x14ac:dyDescent="0.35">
      <c r="A72" s="55"/>
      <c r="B72" s="89"/>
      <c r="E72" s="81"/>
    </row>
    <row r="73" spans="1:5" ht="17.5" x14ac:dyDescent="0.35">
      <c r="A73" s="55"/>
      <c r="B73" s="89"/>
      <c r="E73" s="81"/>
    </row>
    <row r="74" spans="1:5" ht="17.5" x14ac:dyDescent="0.35">
      <c r="A74" s="55"/>
      <c r="B74" s="89"/>
      <c r="E74" s="81"/>
    </row>
    <row r="75" spans="1:5" ht="17.5" x14ac:dyDescent="0.35">
      <c r="A75" s="55"/>
      <c r="B75" s="89"/>
      <c r="E75" s="81"/>
    </row>
    <row r="76" spans="1:5" ht="17.5" x14ac:dyDescent="0.35">
      <c r="A76" s="55"/>
      <c r="B76" s="89"/>
      <c r="E76" s="81"/>
    </row>
    <row r="77" spans="1:5" ht="17.5" x14ac:dyDescent="0.35">
      <c r="A77" s="55"/>
      <c r="B77" s="89"/>
      <c r="E77" s="81"/>
    </row>
    <row r="78" spans="1:5" ht="17.5" x14ac:dyDescent="0.35">
      <c r="A78" s="55"/>
      <c r="B78" s="89"/>
      <c r="E78" s="81"/>
    </row>
    <row r="79" spans="1:5" ht="17.5" x14ac:dyDescent="0.35">
      <c r="A79" s="55"/>
      <c r="B79" s="89"/>
      <c r="E79" s="81"/>
    </row>
    <row r="80" spans="1:5" s="86" customFormat="1" ht="17.5" x14ac:dyDescent="0.35">
      <c r="A80" s="55"/>
      <c r="B80" s="89"/>
      <c r="C80" s="55"/>
      <c r="D80" s="55"/>
      <c r="E80" s="83"/>
    </row>
    <row r="81" spans="1:5" s="86" customFormat="1" ht="17.5" x14ac:dyDescent="0.35">
      <c r="A81" s="55"/>
      <c r="B81" s="89"/>
      <c r="C81" s="55"/>
      <c r="D81" s="55"/>
      <c r="E81" s="83"/>
    </row>
    <row r="82" spans="1:5" s="86" customFormat="1" ht="17.5" x14ac:dyDescent="0.35">
      <c r="A82" s="84"/>
      <c r="C82" s="84"/>
      <c r="D82" s="84"/>
      <c r="E82" s="83"/>
    </row>
    <row r="83" spans="1:5" s="86" customFormat="1" ht="17.5" x14ac:dyDescent="0.35">
      <c r="A83" s="84"/>
      <c r="C83" s="84"/>
      <c r="D83" s="84"/>
      <c r="E83" s="83"/>
    </row>
    <row r="84" spans="1:5" s="86" customFormat="1" ht="17.5" x14ac:dyDescent="0.35">
      <c r="A84" s="84"/>
      <c r="C84" s="84"/>
      <c r="D84" s="84"/>
      <c r="E84" s="83"/>
    </row>
    <row r="85" spans="1:5" s="86" customFormat="1" ht="17.5" x14ac:dyDescent="0.35">
      <c r="A85" s="84"/>
      <c r="C85" s="84"/>
      <c r="D85" s="84"/>
      <c r="E85" s="83"/>
    </row>
    <row r="86" spans="1:5" ht="17.5" x14ac:dyDescent="0.35">
      <c r="A86" s="84"/>
      <c r="B86" s="86"/>
      <c r="C86" s="84"/>
      <c r="D86" s="84"/>
      <c r="E86" s="81"/>
    </row>
    <row r="87" spans="1:5" x14ac:dyDescent="0.35">
      <c r="A87" s="84"/>
      <c r="B87" s="92"/>
      <c r="C87" s="84"/>
      <c r="D87" s="84"/>
      <c r="E87" s="81"/>
    </row>
    <row r="88" spans="1:5" ht="17.5" x14ac:dyDescent="0.35">
      <c r="A88" s="55"/>
      <c r="B88" s="89"/>
      <c r="E88" s="81"/>
    </row>
    <row r="89" spans="1:5" ht="17.5" x14ac:dyDescent="0.35">
      <c r="A89" s="55"/>
      <c r="E89" s="81"/>
    </row>
    <row r="90" spans="1:5" ht="17.5" x14ac:dyDescent="0.35">
      <c r="A90" s="55"/>
      <c r="B90" s="89"/>
      <c r="E90" s="81"/>
    </row>
    <row r="91" spans="1:5" ht="29.5" customHeight="1" x14ac:dyDescent="0.35">
      <c r="A91" s="55"/>
      <c r="B91" s="89"/>
    </row>
    <row r="92" spans="1:5" ht="17.5" x14ac:dyDescent="0.35">
      <c r="A92" s="55"/>
      <c r="E92" s="81"/>
    </row>
    <row r="93" spans="1:5" x14ac:dyDescent="0.35">
      <c r="A93" s="55"/>
      <c r="B93" s="95"/>
      <c r="C93" s="61"/>
      <c r="D93" s="61"/>
    </row>
    <row r="94" spans="1:5" x14ac:dyDescent="0.35">
      <c r="A94" s="55"/>
      <c r="B94" s="85"/>
    </row>
    <row r="95" spans="1:5" x14ac:dyDescent="0.35">
      <c r="A95" s="55"/>
      <c r="B95" s="53"/>
    </row>
    <row r="96" spans="1:5" ht="20" x14ac:dyDescent="0.35">
      <c r="A96" s="55"/>
      <c r="B96" s="96"/>
    </row>
    <row r="97" spans="1:5" ht="20" x14ac:dyDescent="0.35">
      <c r="A97" s="55"/>
      <c r="B97" s="96"/>
    </row>
    <row r="98" spans="1:5" x14ac:dyDescent="0.35">
      <c r="A98" s="55"/>
      <c r="B98" s="56"/>
      <c r="E98" s="81"/>
    </row>
    <row r="99" spans="1:5" ht="60.5" customHeight="1" x14ac:dyDescent="0.35">
      <c r="A99" s="55"/>
      <c r="B99" s="56"/>
      <c r="E99" s="81"/>
    </row>
    <row r="100" spans="1:5" ht="17.5" x14ac:dyDescent="0.35">
      <c r="A100" s="55"/>
      <c r="B100" s="52"/>
      <c r="E100" s="81"/>
    </row>
    <row r="101" spans="1:5" ht="17.5" x14ac:dyDescent="0.35">
      <c r="A101" s="55"/>
      <c r="E101" s="81"/>
    </row>
    <row r="102" spans="1:5" ht="17.5" x14ac:dyDescent="0.35">
      <c r="A102" s="55"/>
      <c r="B102" s="89"/>
      <c r="E102" s="81"/>
    </row>
    <row r="103" spans="1:5" x14ac:dyDescent="0.35">
      <c r="A103" s="55"/>
      <c r="B103" s="56"/>
      <c r="E103" s="81"/>
    </row>
    <row r="104" spans="1:5" ht="17.5" x14ac:dyDescent="0.35">
      <c r="A104" s="55"/>
      <c r="B104" s="97"/>
      <c r="E104" s="81"/>
    </row>
    <row r="105" spans="1:5" ht="17.5" x14ac:dyDescent="0.35">
      <c r="A105" s="55"/>
      <c r="E105" s="81"/>
    </row>
    <row r="106" spans="1:5" ht="17.5" x14ac:dyDescent="0.35">
      <c r="A106" s="55"/>
      <c r="B106" s="89"/>
      <c r="E106" s="81"/>
    </row>
    <row r="107" spans="1:5" x14ac:dyDescent="0.35">
      <c r="A107" s="55"/>
      <c r="B107" s="98"/>
      <c r="E107" s="81"/>
    </row>
    <row r="108" spans="1:5" ht="17.5" x14ac:dyDescent="0.35">
      <c r="A108" s="55"/>
      <c r="B108" s="97"/>
      <c r="E108" s="81"/>
    </row>
    <row r="109" spans="1:5" ht="17.5" x14ac:dyDescent="0.35">
      <c r="A109" s="55"/>
      <c r="E109" s="81"/>
    </row>
    <row r="110" spans="1:5" ht="17.5" x14ac:dyDescent="0.35">
      <c r="A110" s="55"/>
      <c r="E110" s="81"/>
    </row>
    <row r="111" spans="1:5" ht="17.5" x14ac:dyDescent="0.35">
      <c r="A111" s="55"/>
      <c r="E111" s="81"/>
    </row>
    <row r="112" spans="1:5" ht="17.5" x14ac:dyDescent="0.35">
      <c r="A112" s="55"/>
      <c r="E112" s="81"/>
    </row>
    <row r="113" spans="1:5" ht="17.5" x14ac:dyDescent="0.35">
      <c r="A113" s="55"/>
      <c r="E113" s="81"/>
    </row>
    <row r="114" spans="1:5" ht="17.5" x14ac:dyDescent="0.35">
      <c r="A114" s="55"/>
      <c r="E114" s="81"/>
    </row>
    <row r="115" spans="1:5" ht="17.5" x14ac:dyDescent="0.35">
      <c r="A115" s="55"/>
      <c r="E115" s="81"/>
    </row>
    <row r="116" spans="1:5" ht="17.5" x14ac:dyDescent="0.35">
      <c r="A116" s="55"/>
      <c r="B116" s="89"/>
      <c r="E116" s="81"/>
    </row>
    <row r="117" spans="1:5" x14ac:dyDescent="0.35">
      <c r="A117" s="55"/>
      <c r="B117" s="99"/>
      <c r="E117" s="81"/>
    </row>
    <row r="118" spans="1:5" ht="17.5" x14ac:dyDescent="0.35">
      <c r="A118" s="55"/>
      <c r="B118" s="97"/>
      <c r="E118" s="81"/>
    </row>
    <row r="119" spans="1:5" ht="17.5" x14ac:dyDescent="0.35">
      <c r="A119" s="55"/>
      <c r="E119" s="81"/>
    </row>
    <row r="120" spans="1:5" ht="17.5" x14ac:dyDescent="0.35">
      <c r="A120" s="55"/>
      <c r="E120" s="81"/>
    </row>
    <row r="121" spans="1:5" ht="17.5" x14ac:dyDescent="0.35">
      <c r="A121" s="55"/>
      <c r="E121" s="81"/>
    </row>
    <row r="122" spans="1:5" ht="17.5" x14ac:dyDescent="0.35">
      <c r="A122" s="55"/>
      <c r="B122" s="89"/>
      <c r="E122" s="81"/>
    </row>
    <row r="123" spans="1:5" ht="17.5" x14ac:dyDescent="0.35">
      <c r="A123" s="55"/>
      <c r="B123" s="89"/>
      <c r="E123" s="81"/>
    </row>
    <row r="124" spans="1:5" ht="17.5" x14ac:dyDescent="0.35">
      <c r="A124" s="55"/>
      <c r="B124" s="89"/>
      <c r="E124" s="81"/>
    </row>
    <row r="125" spans="1:5" ht="17.5" x14ac:dyDescent="0.35">
      <c r="A125" s="55"/>
      <c r="B125" s="89"/>
      <c r="E125" s="81"/>
    </row>
    <row r="126" spans="1:5" ht="17.5" x14ac:dyDescent="0.35">
      <c r="A126" s="55"/>
      <c r="B126" s="89"/>
      <c r="E126" s="81"/>
    </row>
    <row r="127" spans="1:5" ht="17.5" x14ac:dyDescent="0.35">
      <c r="A127" s="55"/>
      <c r="B127" s="89"/>
      <c r="E127" s="81"/>
    </row>
    <row r="128" spans="1:5" x14ac:dyDescent="0.35">
      <c r="A128" s="55"/>
      <c r="B128" s="99"/>
      <c r="E128" s="81"/>
    </row>
    <row r="129" spans="1:5" ht="17.5" x14ac:dyDescent="0.35">
      <c r="A129" s="55"/>
      <c r="B129" s="89"/>
      <c r="E129" s="81"/>
    </row>
    <row r="130" spans="1:5" ht="17.5" x14ac:dyDescent="0.35">
      <c r="A130" s="55"/>
      <c r="E130" s="81"/>
    </row>
    <row r="131" spans="1:5" ht="17.5" x14ac:dyDescent="0.35">
      <c r="A131" s="55"/>
      <c r="E131" s="81"/>
    </row>
    <row r="132" spans="1:5" ht="17.5" x14ac:dyDescent="0.35">
      <c r="A132" s="55"/>
      <c r="B132" s="52"/>
      <c r="E132" s="81"/>
    </row>
    <row r="133" spans="1:5" ht="17.5" x14ac:dyDescent="0.35">
      <c r="A133" s="55"/>
      <c r="B133" s="89"/>
      <c r="E133" s="81"/>
    </row>
    <row r="134" spans="1:5" ht="43" customHeight="1" x14ac:dyDescent="0.35">
      <c r="A134" s="55"/>
      <c r="B134" s="99"/>
      <c r="E134" s="81"/>
    </row>
    <row r="135" spans="1:5" ht="22.5" customHeight="1" x14ac:dyDescent="0.35">
      <c r="A135" s="55"/>
      <c r="B135" s="89"/>
      <c r="E135" s="81"/>
    </row>
    <row r="136" spans="1:5" s="100" customFormat="1" ht="20" customHeight="1" x14ac:dyDescent="0.35">
      <c r="A136" s="55"/>
      <c r="B136" s="80"/>
      <c r="C136" s="55"/>
      <c r="D136" s="55"/>
      <c r="E136" s="83"/>
    </row>
    <row r="137" spans="1:5" ht="22.5" customHeight="1" x14ac:dyDescent="0.35">
      <c r="A137" s="55"/>
      <c r="E137" s="81"/>
    </row>
    <row r="138" spans="1:5" ht="17.5" x14ac:dyDescent="0.35">
      <c r="A138" s="84"/>
      <c r="B138" s="85"/>
      <c r="C138" s="84"/>
      <c r="D138" s="84"/>
      <c r="E138" s="81"/>
    </row>
    <row r="139" spans="1:5" ht="17.5" x14ac:dyDescent="0.35">
      <c r="A139" s="55"/>
      <c r="E139" s="81"/>
    </row>
    <row r="140" spans="1:5" ht="17.5" x14ac:dyDescent="0.35">
      <c r="A140" s="55"/>
      <c r="B140" s="89"/>
      <c r="E140" s="81"/>
    </row>
    <row r="141" spans="1:5" ht="54.5" customHeight="1" x14ac:dyDescent="0.35">
      <c r="A141" s="55"/>
      <c r="B141" s="99"/>
      <c r="E141" s="81"/>
    </row>
    <row r="142" spans="1:5" ht="22" customHeight="1" x14ac:dyDescent="0.35">
      <c r="A142" s="55"/>
      <c r="B142" s="89"/>
      <c r="E142" s="81"/>
    </row>
    <row r="143" spans="1:5" ht="35" customHeight="1" x14ac:dyDescent="0.35">
      <c r="A143" s="55"/>
      <c r="B143" s="91"/>
      <c r="E143" s="81"/>
    </row>
    <row r="144" spans="1:5" ht="23.5" customHeight="1" x14ac:dyDescent="0.35">
      <c r="A144" s="55"/>
      <c r="B144" s="91"/>
      <c r="E144" s="81"/>
    </row>
    <row r="145" spans="1:5" x14ac:dyDescent="0.35">
      <c r="A145" s="55"/>
      <c r="B145" s="91"/>
    </row>
    <row r="146" spans="1:5" x14ac:dyDescent="0.35">
      <c r="A146" s="55"/>
      <c r="B146" s="91"/>
    </row>
    <row r="147" spans="1:5" x14ac:dyDescent="0.35">
      <c r="A147" s="55"/>
      <c r="B147" s="98"/>
      <c r="C147" s="61"/>
      <c r="D147" s="61"/>
    </row>
    <row r="148" spans="1:5" x14ac:dyDescent="0.35">
      <c r="A148" s="55"/>
      <c r="B148" s="98"/>
      <c r="C148" s="61"/>
      <c r="D148" s="61"/>
    </row>
    <row r="149" spans="1:5" x14ac:dyDescent="0.35">
      <c r="A149" s="55"/>
      <c r="B149" s="98"/>
      <c r="C149" s="61"/>
      <c r="D149" s="61"/>
    </row>
    <row r="150" spans="1:5" ht="29" customHeight="1" x14ac:dyDescent="0.35">
      <c r="A150" s="55"/>
      <c r="B150" s="101"/>
    </row>
    <row r="151" spans="1:5" x14ac:dyDescent="0.35">
      <c r="A151" s="55"/>
      <c r="B151" s="56"/>
    </row>
    <row r="152" spans="1:5" x14ac:dyDescent="0.35">
      <c r="A152" s="55"/>
      <c r="B152" s="95"/>
    </row>
    <row r="153" spans="1:5" ht="20" customHeight="1" x14ac:dyDescent="0.35">
      <c r="A153" s="55"/>
      <c r="B153" s="89"/>
      <c r="E153" s="81"/>
    </row>
    <row r="154" spans="1:5" ht="17.5" x14ac:dyDescent="0.35">
      <c r="A154" s="55"/>
      <c r="B154" s="102"/>
      <c r="E154" s="81"/>
    </row>
    <row r="155" spans="1:5" ht="17.5" x14ac:dyDescent="0.35">
      <c r="A155" s="55"/>
      <c r="E155" s="81"/>
    </row>
    <row r="156" spans="1:5" ht="42" customHeight="1" x14ac:dyDescent="0.35">
      <c r="A156" s="55"/>
      <c r="B156" s="89"/>
      <c r="E156" s="81"/>
    </row>
    <row r="157" spans="1:5" ht="17.5" x14ac:dyDescent="0.35">
      <c r="A157" s="55"/>
      <c r="B157" s="102"/>
      <c r="E157" s="81"/>
    </row>
    <row r="158" spans="1:5" ht="17.5" x14ac:dyDescent="0.35">
      <c r="A158" s="55"/>
      <c r="E158" s="81"/>
    </row>
    <row r="159" spans="1:5" ht="17.5" x14ac:dyDescent="0.35">
      <c r="A159" s="55"/>
      <c r="B159" s="89"/>
      <c r="E159" s="81"/>
    </row>
    <row r="160" spans="1:5" ht="17.5" x14ac:dyDescent="0.35">
      <c r="A160" s="55"/>
      <c r="B160" s="102"/>
      <c r="E160" s="81"/>
    </row>
    <row r="161" spans="1:5" ht="17.5" x14ac:dyDescent="0.35">
      <c r="A161" s="55"/>
      <c r="B161" s="52"/>
      <c r="E161" s="81"/>
    </row>
    <row r="162" spans="1:5" ht="31" customHeight="1" x14ac:dyDescent="0.35">
      <c r="A162" s="55"/>
      <c r="B162" s="89"/>
      <c r="E162" s="81"/>
    </row>
    <row r="163" spans="1:5" ht="17.5" x14ac:dyDescent="0.35">
      <c r="A163" s="55"/>
      <c r="B163" s="102"/>
      <c r="E163" s="81"/>
    </row>
    <row r="164" spans="1:5" ht="17.5" x14ac:dyDescent="0.35">
      <c r="A164" s="55"/>
      <c r="E164" s="81"/>
    </row>
    <row r="165" spans="1:5" ht="17.5" x14ac:dyDescent="0.35">
      <c r="A165" s="55"/>
      <c r="B165" s="89"/>
      <c r="E165" s="81"/>
    </row>
    <row r="166" spans="1:5" ht="17.5" x14ac:dyDescent="0.35">
      <c r="A166" s="55"/>
      <c r="B166" s="102"/>
      <c r="E166" s="81"/>
    </row>
    <row r="167" spans="1:5" ht="17.5" x14ac:dyDescent="0.35">
      <c r="A167" s="55"/>
      <c r="B167" s="52"/>
      <c r="E167" s="81"/>
    </row>
    <row r="168" spans="1:5" ht="17.5" x14ac:dyDescent="0.35">
      <c r="A168" s="55"/>
      <c r="B168" s="89"/>
      <c r="E168" s="81"/>
    </row>
    <row r="169" spans="1:5" ht="17.5" x14ac:dyDescent="0.35">
      <c r="A169" s="55"/>
      <c r="B169" s="102"/>
      <c r="E169" s="81"/>
    </row>
    <row r="170" spans="1:5" ht="17.5" x14ac:dyDescent="0.35">
      <c r="A170" s="55"/>
      <c r="B170" s="52"/>
      <c r="E170" s="81"/>
    </row>
    <row r="171" spans="1:5" s="104" customFormat="1" x14ac:dyDescent="0.35">
      <c r="A171" s="55"/>
      <c r="B171" s="52"/>
      <c r="C171" s="55"/>
      <c r="D171" s="55"/>
      <c r="E171" s="103"/>
    </row>
    <row r="172" spans="1:5" s="104" customFormat="1" x14ac:dyDescent="0.35">
      <c r="A172" s="55"/>
      <c r="B172" s="52"/>
      <c r="C172" s="55"/>
      <c r="D172" s="55"/>
      <c r="E172" s="103"/>
    </row>
    <row r="173" spans="1:5" s="104" customFormat="1" x14ac:dyDescent="0.35">
      <c r="A173" s="105"/>
      <c r="C173" s="105"/>
      <c r="D173" s="105"/>
      <c r="E173" s="83"/>
    </row>
    <row r="174" spans="1:5" x14ac:dyDescent="0.35">
      <c r="A174" s="105"/>
      <c r="B174" s="104"/>
      <c r="C174" s="105"/>
      <c r="D174" s="105"/>
      <c r="E174" s="81"/>
    </row>
    <row r="175" spans="1:5" x14ac:dyDescent="0.35">
      <c r="A175" s="105"/>
      <c r="B175" s="85"/>
      <c r="C175" s="84"/>
      <c r="D175" s="84"/>
      <c r="E175" s="81"/>
    </row>
    <row r="176" spans="1:5" s="99" customFormat="1" ht="26.5" customHeight="1" x14ac:dyDescent="0.35">
      <c r="A176" s="55"/>
      <c r="B176" s="52"/>
      <c r="C176" s="55"/>
      <c r="D176" s="55"/>
      <c r="E176" s="54"/>
    </row>
    <row r="177" spans="1:5" x14ac:dyDescent="0.35">
      <c r="A177" s="55"/>
      <c r="B177" s="89"/>
    </row>
    <row r="178" spans="1:5" s="99" customFormat="1" ht="27.5" customHeight="1" x14ac:dyDescent="0.35">
      <c r="A178" s="55"/>
      <c r="B178" s="56"/>
      <c r="C178" s="61"/>
      <c r="D178" s="61"/>
      <c r="E178" s="54"/>
    </row>
    <row r="180" spans="1:5" x14ac:dyDescent="0.35">
      <c r="B180" s="95"/>
      <c r="C180" s="61"/>
      <c r="D180" s="61"/>
    </row>
  </sheetData>
  <mergeCells count="3">
    <mergeCell ref="A2:D2"/>
    <mergeCell ref="A5:D5"/>
    <mergeCell ref="A7:D7"/>
  </mergeCells>
  <pageMargins left="0.7" right="0.7" top="0.75" bottom="0.75" header="0.3" footer="0.3"/>
  <pageSetup scale="72" fitToHeight="0" orientation="portrait" r:id="rId1"/>
  <rowBreaks count="2" manualBreakCount="2">
    <brk id="51" max="10" man="1"/>
    <brk id="104" max="10"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42ED8-065B-444D-999E-EEF76933C2E2}">
  <sheetPr>
    <pageSetUpPr fitToPage="1"/>
  </sheetPr>
  <dimension ref="A1:P350"/>
  <sheetViews>
    <sheetView view="pageBreakPreview" zoomScale="60" zoomScaleNormal="70" workbookViewId="0">
      <pane xSplit="4" ySplit="3" topLeftCell="E4" activePane="bottomRight" state="frozen"/>
      <selection pane="topRight" activeCell="E1" sqref="E1"/>
      <selection pane="bottomLeft" activeCell="A5" sqref="A5"/>
      <selection pane="bottomRight" activeCell="K143" sqref="K143"/>
    </sheetView>
  </sheetViews>
  <sheetFormatPr defaultRowHeight="14.5" x14ac:dyDescent="0.35"/>
  <cols>
    <col min="1" max="1" width="8.7265625" style="144"/>
    <col min="2" max="2" width="61.08984375" style="144" customWidth="1"/>
    <col min="3" max="3" width="11" style="145" customWidth="1"/>
    <col min="4" max="4" width="8.81640625" style="145" customWidth="1"/>
    <col min="5" max="5" width="36.26953125" style="146" customWidth="1"/>
    <col min="6" max="6" width="51.1796875" style="146" customWidth="1"/>
    <col min="7" max="7" width="1.36328125" style="146" customWidth="1"/>
    <col min="8" max="9" width="8.7265625" style="143"/>
    <col min="10" max="10" width="14.81640625" style="143" bestFit="1" customWidth="1"/>
    <col min="11" max="16384" width="8.7265625" style="143"/>
  </cols>
  <sheetData>
    <row r="1" spans="1:10" ht="38.5" customHeight="1" x14ac:dyDescent="0.35">
      <c r="A1" s="141" t="s">
        <v>219</v>
      </c>
      <c r="B1" s="142"/>
      <c r="C1" s="142"/>
      <c r="D1" s="142"/>
      <c r="E1" s="142"/>
      <c r="F1" s="142"/>
      <c r="G1" s="142"/>
    </row>
    <row r="2" spans="1:10" ht="19" customHeight="1" thickBot="1" x14ac:dyDescent="0.4"/>
    <row r="3" spans="1:10" s="154" customFormat="1" ht="27.5" customHeight="1" thickBot="1" x14ac:dyDescent="0.4">
      <c r="A3" s="147" t="s">
        <v>97</v>
      </c>
      <c r="B3" s="148" t="s">
        <v>0</v>
      </c>
      <c r="C3" s="149" t="s">
        <v>98</v>
      </c>
      <c r="D3" s="150" t="s">
        <v>99</v>
      </c>
      <c r="E3" s="151" t="s">
        <v>100</v>
      </c>
      <c r="F3" s="152" t="s">
        <v>71</v>
      </c>
      <c r="G3" s="153"/>
    </row>
    <row r="4" spans="1:10" s="161" customFormat="1" ht="21" customHeight="1" x14ac:dyDescent="0.35">
      <c r="A4" s="155"/>
      <c r="B4" s="156"/>
      <c r="C4" s="157"/>
      <c r="D4" s="158"/>
      <c r="E4" s="159"/>
      <c r="F4" s="160"/>
      <c r="G4" s="146"/>
    </row>
    <row r="5" spans="1:10" ht="27.5" customHeight="1" x14ac:dyDescent="0.35">
      <c r="A5" s="162">
        <v>1</v>
      </c>
      <c r="B5" s="163" t="s">
        <v>101</v>
      </c>
      <c r="C5" s="164"/>
      <c r="D5" s="165"/>
      <c r="E5" s="166"/>
      <c r="F5" s="167"/>
    </row>
    <row r="6" spans="1:10" ht="27.5" customHeight="1" x14ac:dyDescent="0.35">
      <c r="A6" s="162"/>
      <c r="B6" s="168"/>
      <c r="C6" s="164"/>
      <c r="D6" s="165"/>
      <c r="E6" s="166"/>
      <c r="F6" s="167"/>
    </row>
    <row r="7" spans="1:10" ht="27.5" customHeight="1" x14ac:dyDescent="0.35">
      <c r="A7" s="162">
        <v>1.1000000000000001</v>
      </c>
      <c r="B7" s="169" t="s">
        <v>102</v>
      </c>
      <c r="C7" s="164" t="s">
        <v>103</v>
      </c>
      <c r="D7" s="165">
        <v>1</v>
      </c>
      <c r="E7" s="170"/>
      <c r="F7" s="171"/>
      <c r="G7" s="172"/>
      <c r="J7" s="173"/>
    </row>
    <row r="8" spans="1:10" ht="27.5" customHeight="1" x14ac:dyDescent="0.35">
      <c r="A8" s="162">
        <v>1.2</v>
      </c>
      <c r="B8" s="169" t="s">
        <v>104</v>
      </c>
      <c r="C8" s="164" t="s">
        <v>103</v>
      </c>
      <c r="D8" s="165">
        <v>1</v>
      </c>
      <c r="E8" s="170"/>
      <c r="F8" s="171"/>
      <c r="G8" s="172"/>
    </row>
    <row r="9" spans="1:10" ht="27.5" customHeight="1" x14ac:dyDescent="0.35">
      <c r="A9" s="162">
        <v>1.3</v>
      </c>
      <c r="B9" s="169" t="s">
        <v>105</v>
      </c>
      <c r="C9" s="164" t="s">
        <v>77</v>
      </c>
      <c r="D9" s="165">
        <v>4</v>
      </c>
      <c r="E9" s="170"/>
      <c r="F9" s="171"/>
      <c r="G9" s="172"/>
    </row>
    <row r="10" spans="1:10" ht="27.5" customHeight="1" x14ac:dyDescent="0.35">
      <c r="A10" s="162">
        <v>1.4</v>
      </c>
      <c r="B10" s="169" t="s">
        <v>106</v>
      </c>
      <c r="C10" s="164" t="s">
        <v>4</v>
      </c>
      <c r="D10" s="165">
        <f>14*4</f>
        <v>56</v>
      </c>
      <c r="E10" s="170"/>
      <c r="F10" s="171"/>
      <c r="G10" s="172"/>
    </row>
    <row r="11" spans="1:10" ht="27.5" customHeight="1" x14ac:dyDescent="0.35">
      <c r="A11" s="162">
        <v>1.5</v>
      </c>
      <c r="B11" s="169" t="s">
        <v>107</v>
      </c>
      <c r="C11" s="164" t="s">
        <v>108</v>
      </c>
      <c r="D11" s="165">
        <v>14</v>
      </c>
      <c r="E11" s="170"/>
      <c r="F11" s="171"/>
      <c r="G11" s="172"/>
    </row>
    <row r="12" spans="1:10" ht="27.5" customHeight="1" x14ac:dyDescent="0.35">
      <c r="A12" s="162">
        <v>1.6</v>
      </c>
      <c r="B12" s="169" t="s">
        <v>109</v>
      </c>
      <c r="C12" s="164" t="s">
        <v>110</v>
      </c>
      <c r="D12" s="165">
        <f>14*4*4</f>
        <v>224</v>
      </c>
      <c r="E12" s="170"/>
      <c r="F12" s="171"/>
      <c r="G12" s="172"/>
    </row>
    <row r="13" spans="1:10" ht="27.5" customHeight="1" x14ac:dyDescent="0.35">
      <c r="A13" s="162">
        <v>1.7</v>
      </c>
      <c r="B13" s="169" t="s">
        <v>111</v>
      </c>
      <c r="C13" s="164" t="s">
        <v>110</v>
      </c>
      <c r="D13" s="165">
        <f>14*4*4</f>
        <v>224</v>
      </c>
      <c r="E13" s="170"/>
      <c r="F13" s="171"/>
      <c r="G13" s="172"/>
    </row>
    <row r="14" spans="1:10" ht="27.5" customHeight="1" x14ac:dyDescent="0.35">
      <c r="A14" s="162">
        <v>1.8</v>
      </c>
      <c r="B14" s="169" t="s">
        <v>112</v>
      </c>
      <c r="C14" s="164" t="s">
        <v>77</v>
      </c>
      <c r="D14" s="165">
        <f>14*1*4</f>
        <v>56</v>
      </c>
      <c r="E14" s="170"/>
      <c r="F14" s="171"/>
      <c r="G14" s="172"/>
    </row>
    <row r="15" spans="1:10" ht="27.5" customHeight="1" x14ac:dyDescent="0.35">
      <c r="A15" s="162">
        <v>1.9</v>
      </c>
      <c r="B15" s="169" t="s">
        <v>113</v>
      </c>
      <c r="C15" s="164" t="s">
        <v>114</v>
      </c>
      <c r="D15" s="165">
        <f>14*4</f>
        <v>56</v>
      </c>
      <c r="E15" s="170"/>
      <c r="F15" s="171"/>
      <c r="G15" s="172"/>
    </row>
    <row r="16" spans="1:10" ht="27.5" customHeight="1" x14ac:dyDescent="0.35">
      <c r="A16" s="174">
        <v>1.1000000000000001</v>
      </c>
      <c r="B16" s="169" t="s">
        <v>115</v>
      </c>
      <c r="C16" s="164" t="s">
        <v>93</v>
      </c>
      <c r="D16" s="165">
        <v>1</v>
      </c>
      <c r="E16" s="170"/>
      <c r="F16" s="171"/>
      <c r="G16" s="172"/>
    </row>
    <row r="17" spans="1:7" ht="27.5" customHeight="1" x14ac:dyDescent="0.35">
      <c r="A17" s="162">
        <v>1.1100000000000001</v>
      </c>
      <c r="B17" s="175" t="s">
        <v>116</v>
      </c>
      <c r="C17" s="164" t="s">
        <v>114</v>
      </c>
      <c r="D17" s="165">
        <f>2*4</f>
        <v>8</v>
      </c>
      <c r="E17" s="170"/>
      <c r="F17" s="171"/>
      <c r="G17" s="172"/>
    </row>
    <row r="18" spans="1:7" ht="36" customHeight="1" x14ac:dyDescent="0.35">
      <c r="A18" s="174">
        <v>1.1200000000000001</v>
      </c>
      <c r="B18" s="169" t="s">
        <v>117</v>
      </c>
      <c r="C18" s="164" t="s">
        <v>118</v>
      </c>
      <c r="D18" s="165">
        <f>3*4</f>
        <v>12</v>
      </c>
      <c r="E18" s="170"/>
      <c r="F18" s="171"/>
      <c r="G18" s="172"/>
    </row>
    <row r="19" spans="1:7" ht="36" customHeight="1" x14ac:dyDescent="0.35">
      <c r="A19" s="162">
        <v>1.1299999999999999</v>
      </c>
      <c r="B19" s="169" t="s">
        <v>119</v>
      </c>
      <c r="C19" s="164" t="s">
        <v>118</v>
      </c>
      <c r="D19" s="165">
        <f>14*4</f>
        <v>56</v>
      </c>
      <c r="E19" s="170"/>
      <c r="F19" s="171"/>
      <c r="G19" s="172"/>
    </row>
    <row r="20" spans="1:7" ht="22.5" customHeight="1" x14ac:dyDescent="0.35">
      <c r="A20" s="174">
        <v>1.1399999999999999</v>
      </c>
      <c r="B20" s="169" t="s">
        <v>120</v>
      </c>
      <c r="C20" s="164" t="s">
        <v>118</v>
      </c>
      <c r="D20" s="165">
        <f>14*4</f>
        <v>56</v>
      </c>
      <c r="E20" s="170"/>
      <c r="F20" s="171"/>
      <c r="G20" s="172"/>
    </row>
    <row r="21" spans="1:7" ht="27.5" customHeight="1" x14ac:dyDescent="0.35">
      <c r="A21" s="162"/>
      <c r="B21" s="169"/>
      <c r="C21" s="164"/>
      <c r="D21" s="165"/>
      <c r="E21" s="170"/>
      <c r="F21" s="171"/>
      <c r="G21" s="172"/>
    </row>
    <row r="22" spans="1:7" ht="27.5" customHeight="1" x14ac:dyDescent="0.35">
      <c r="A22" s="162"/>
      <c r="B22" s="168" t="s">
        <v>121</v>
      </c>
      <c r="C22" s="164"/>
      <c r="D22" s="165"/>
      <c r="E22" s="170"/>
      <c r="F22" s="176"/>
      <c r="G22" s="177"/>
    </row>
    <row r="23" spans="1:7" x14ac:dyDescent="0.35">
      <c r="A23" s="162"/>
      <c r="B23" s="168"/>
      <c r="C23" s="164"/>
      <c r="D23" s="165"/>
      <c r="E23" s="170"/>
      <c r="F23" s="171"/>
      <c r="G23" s="172"/>
    </row>
    <row r="24" spans="1:7" ht="29.5" customHeight="1" x14ac:dyDescent="0.35">
      <c r="A24" s="162">
        <v>2</v>
      </c>
      <c r="B24" s="168" t="s">
        <v>122</v>
      </c>
      <c r="C24" s="164"/>
      <c r="D24" s="165"/>
      <c r="E24" s="170"/>
      <c r="F24" s="171"/>
      <c r="G24" s="172"/>
    </row>
    <row r="25" spans="1:7" ht="29.5" customHeight="1" x14ac:dyDescent="0.35">
      <c r="A25" s="162"/>
      <c r="B25" s="178" t="s">
        <v>123</v>
      </c>
      <c r="C25" s="164"/>
      <c r="D25" s="165"/>
      <c r="E25" s="170"/>
      <c r="F25" s="171"/>
      <c r="G25" s="172"/>
    </row>
    <row r="26" spans="1:7" ht="29.5" customHeight="1" x14ac:dyDescent="0.35">
      <c r="A26" s="162">
        <v>2.1</v>
      </c>
      <c r="B26" s="169" t="s">
        <v>124</v>
      </c>
      <c r="C26" s="164" t="s">
        <v>125</v>
      </c>
      <c r="D26" s="165">
        <f>173*48*1</f>
        <v>8304</v>
      </c>
      <c r="E26" s="170"/>
      <c r="F26" s="171"/>
      <c r="G26" s="172"/>
    </row>
    <row r="27" spans="1:7" ht="29.5" customHeight="1" x14ac:dyDescent="0.35">
      <c r="A27" s="162">
        <v>2.2000000000000002</v>
      </c>
      <c r="B27" s="169" t="s">
        <v>126</v>
      </c>
      <c r="C27" s="164" t="s">
        <v>125</v>
      </c>
      <c r="D27" s="165">
        <f t="shared" ref="D27:D30" si="0">173*48*1</f>
        <v>8304</v>
      </c>
      <c r="E27" s="170"/>
      <c r="F27" s="171"/>
      <c r="G27" s="172"/>
    </row>
    <row r="28" spans="1:7" ht="29.5" customHeight="1" x14ac:dyDescent="0.35">
      <c r="A28" s="162">
        <v>2.1</v>
      </c>
      <c r="B28" s="169" t="s">
        <v>127</v>
      </c>
      <c r="C28" s="164" t="s">
        <v>125</v>
      </c>
      <c r="D28" s="165">
        <f t="shared" si="0"/>
        <v>8304</v>
      </c>
      <c r="E28" s="170"/>
      <c r="F28" s="171"/>
      <c r="G28" s="172"/>
    </row>
    <row r="29" spans="1:7" ht="29.5" customHeight="1" x14ac:dyDescent="0.35">
      <c r="A29" s="162">
        <v>2.2000000000000002</v>
      </c>
      <c r="B29" s="169" t="s">
        <v>128</v>
      </c>
      <c r="C29" s="164" t="s">
        <v>125</v>
      </c>
      <c r="D29" s="165">
        <f>173*48*2</f>
        <v>16608</v>
      </c>
      <c r="E29" s="170"/>
      <c r="F29" s="171"/>
      <c r="G29" s="172"/>
    </row>
    <row r="30" spans="1:7" ht="29.5" customHeight="1" x14ac:dyDescent="0.35">
      <c r="A30" s="162">
        <v>2.2999999999999998</v>
      </c>
      <c r="B30" s="169" t="s">
        <v>129</v>
      </c>
      <c r="C30" s="164" t="s">
        <v>125</v>
      </c>
      <c r="D30" s="165">
        <f t="shared" si="0"/>
        <v>8304</v>
      </c>
      <c r="E30" s="170"/>
      <c r="F30" s="171"/>
      <c r="G30" s="172"/>
    </row>
    <row r="31" spans="1:7" ht="29.5" customHeight="1" x14ac:dyDescent="0.35">
      <c r="A31" s="162">
        <v>2.4</v>
      </c>
      <c r="B31" s="169" t="s">
        <v>130</v>
      </c>
      <c r="C31" s="164" t="s">
        <v>125</v>
      </c>
      <c r="D31" s="165">
        <f>173*48*8</f>
        <v>66432</v>
      </c>
      <c r="E31" s="170"/>
      <c r="F31" s="171"/>
      <c r="G31" s="172"/>
    </row>
    <row r="32" spans="1:7" ht="29.5" customHeight="1" x14ac:dyDescent="0.35">
      <c r="A32" s="162"/>
      <c r="B32" s="169"/>
      <c r="C32" s="164"/>
      <c r="D32" s="165"/>
      <c r="E32" s="170"/>
      <c r="F32" s="171"/>
      <c r="G32" s="172"/>
    </row>
    <row r="33" spans="1:7" ht="29.5" customHeight="1" x14ac:dyDescent="0.35">
      <c r="A33" s="162"/>
      <c r="B33" s="178" t="s">
        <v>131</v>
      </c>
      <c r="C33" s="164"/>
      <c r="D33" s="165"/>
      <c r="E33" s="170"/>
      <c r="F33" s="171"/>
      <c r="G33" s="172"/>
    </row>
    <row r="34" spans="1:7" ht="29.5" customHeight="1" x14ac:dyDescent="0.35">
      <c r="A34" s="162">
        <v>2.5</v>
      </c>
      <c r="B34" s="169" t="s">
        <v>3</v>
      </c>
      <c r="C34" s="164" t="s">
        <v>125</v>
      </c>
      <c r="D34" s="165">
        <f>12*48</f>
        <v>576</v>
      </c>
      <c r="E34" s="170"/>
      <c r="F34" s="171"/>
      <c r="G34" s="172"/>
    </row>
    <row r="35" spans="1:7" ht="29.5" customHeight="1" x14ac:dyDescent="0.35">
      <c r="A35" s="162">
        <v>2.6</v>
      </c>
      <c r="B35" s="169" t="s">
        <v>132</v>
      </c>
      <c r="C35" s="164" t="s">
        <v>125</v>
      </c>
      <c r="D35" s="165">
        <f>16*48</f>
        <v>768</v>
      </c>
      <c r="E35" s="170"/>
      <c r="F35" s="171"/>
      <c r="G35" s="172"/>
    </row>
    <row r="36" spans="1:7" ht="29.5" customHeight="1" x14ac:dyDescent="0.35">
      <c r="A36" s="162">
        <v>2.7</v>
      </c>
      <c r="B36" s="169" t="s">
        <v>133</v>
      </c>
      <c r="C36" s="164" t="s">
        <v>125</v>
      </c>
      <c r="D36" s="165">
        <f>16*2*48</f>
        <v>1536</v>
      </c>
      <c r="E36" s="170"/>
      <c r="F36" s="171"/>
      <c r="G36" s="172"/>
    </row>
    <row r="37" spans="1:7" ht="29.5" customHeight="1" x14ac:dyDescent="0.35">
      <c r="A37" s="162">
        <v>2.8</v>
      </c>
      <c r="B37" s="169" t="s">
        <v>134</v>
      </c>
      <c r="C37" s="164" t="s">
        <v>125</v>
      </c>
      <c r="D37" s="165">
        <f>12*48</f>
        <v>576</v>
      </c>
      <c r="E37" s="170"/>
      <c r="F37" s="171"/>
      <c r="G37" s="172"/>
    </row>
    <row r="38" spans="1:7" ht="29.5" customHeight="1" x14ac:dyDescent="0.35">
      <c r="A38" s="162">
        <v>2.9</v>
      </c>
      <c r="B38" s="169" t="s">
        <v>135</v>
      </c>
      <c r="C38" s="164" t="s">
        <v>125</v>
      </c>
      <c r="D38" s="165">
        <f>12*48*8</f>
        <v>4608</v>
      </c>
      <c r="E38" s="170"/>
      <c r="F38" s="171"/>
      <c r="G38" s="172"/>
    </row>
    <row r="39" spans="1:7" ht="29.5" customHeight="1" x14ac:dyDescent="0.35">
      <c r="A39" s="162"/>
      <c r="B39" s="169"/>
      <c r="C39" s="164"/>
      <c r="D39" s="165"/>
      <c r="E39" s="170"/>
      <c r="F39" s="171"/>
      <c r="G39" s="172"/>
    </row>
    <row r="40" spans="1:7" ht="29.5" customHeight="1" x14ac:dyDescent="0.35">
      <c r="A40" s="162"/>
      <c r="B40" s="178" t="s">
        <v>136</v>
      </c>
      <c r="C40" s="164"/>
      <c r="D40" s="165"/>
      <c r="E40" s="170"/>
      <c r="F40" s="171"/>
      <c r="G40" s="172"/>
    </row>
    <row r="41" spans="1:7" ht="29.5" customHeight="1" x14ac:dyDescent="0.35">
      <c r="A41" s="179">
        <v>2.1</v>
      </c>
      <c r="B41" s="169" t="s">
        <v>3</v>
      </c>
      <c r="C41" s="164" t="s">
        <v>125</v>
      </c>
      <c r="D41" s="165">
        <f>4*48</f>
        <v>192</v>
      </c>
      <c r="E41" s="170"/>
      <c r="F41" s="171"/>
      <c r="G41" s="172"/>
    </row>
    <row r="42" spans="1:7" ht="29.5" customHeight="1" x14ac:dyDescent="0.35">
      <c r="A42" s="162">
        <v>2.11</v>
      </c>
      <c r="B42" s="169" t="s">
        <v>132</v>
      </c>
      <c r="C42" s="164" t="s">
        <v>125</v>
      </c>
      <c r="D42" s="165">
        <f>4*48</f>
        <v>192</v>
      </c>
      <c r="E42" s="170"/>
      <c r="F42" s="171"/>
      <c r="G42" s="172"/>
    </row>
    <row r="43" spans="1:7" ht="29.5" customHeight="1" x14ac:dyDescent="0.35">
      <c r="A43" s="179">
        <v>2.12</v>
      </c>
      <c r="B43" s="169" t="s">
        <v>133</v>
      </c>
      <c r="C43" s="164" t="s">
        <v>125</v>
      </c>
      <c r="D43" s="165">
        <f>4*2*48</f>
        <v>384</v>
      </c>
      <c r="E43" s="170"/>
      <c r="F43" s="171"/>
      <c r="G43" s="172"/>
    </row>
    <row r="44" spans="1:7" ht="29.5" customHeight="1" x14ac:dyDescent="0.35">
      <c r="A44" s="162">
        <v>2.13</v>
      </c>
      <c r="B44" s="169" t="s">
        <v>134</v>
      </c>
      <c r="C44" s="164" t="s">
        <v>125</v>
      </c>
      <c r="D44" s="165">
        <f>4*48</f>
        <v>192</v>
      </c>
      <c r="E44" s="170"/>
      <c r="F44" s="171"/>
      <c r="G44" s="172"/>
    </row>
    <row r="45" spans="1:7" ht="29.5" customHeight="1" x14ac:dyDescent="0.35">
      <c r="A45" s="179">
        <v>2.14</v>
      </c>
      <c r="B45" s="169" t="s">
        <v>135</v>
      </c>
      <c r="C45" s="164" t="s">
        <v>125</v>
      </c>
      <c r="D45" s="165">
        <f>4*48*8</f>
        <v>1536</v>
      </c>
      <c r="E45" s="170"/>
      <c r="F45" s="171"/>
      <c r="G45" s="172"/>
    </row>
    <row r="46" spans="1:7" ht="29.5" customHeight="1" x14ac:dyDescent="0.35">
      <c r="A46" s="162"/>
      <c r="B46" s="169"/>
      <c r="C46" s="164"/>
      <c r="D46" s="165"/>
      <c r="E46" s="170"/>
      <c r="F46" s="171"/>
      <c r="G46" s="172"/>
    </row>
    <row r="47" spans="1:7" ht="29.5" customHeight="1" x14ac:dyDescent="0.35">
      <c r="A47" s="162"/>
      <c r="B47" s="178" t="s">
        <v>137</v>
      </c>
      <c r="C47" s="164"/>
      <c r="D47" s="165"/>
      <c r="E47" s="170"/>
      <c r="F47" s="171"/>
      <c r="G47" s="172"/>
    </row>
    <row r="48" spans="1:7" ht="29.5" customHeight="1" x14ac:dyDescent="0.35">
      <c r="A48" s="162">
        <v>2.15</v>
      </c>
      <c r="B48" s="169" t="s">
        <v>3</v>
      </c>
      <c r="C48" s="164" t="s">
        <v>125</v>
      </c>
      <c r="D48" s="165">
        <f>1*8*12*48</f>
        <v>4608</v>
      </c>
      <c r="E48" s="170"/>
      <c r="F48" s="171"/>
      <c r="G48" s="172"/>
    </row>
    <row r="49" spans="1:10" ht="29.5" customHeight="1" x14ac:dyDescent="0.35">
      <c r="A49" s="162">
        <v>2.16</v>
      </c>
      <c r="B49" s="169" t="s">
        <v>132</v>
      </c>
      <c r="C49" s="164" t="s">
        <v>125</v>
      </c>
      <c r="D49" s="165">
        <f>1*8*12*48</f>
        <v>4608</v>
      </c>
      <c r="E49" s="170"/>
      <c r="F49" s="171"/>
      <c r="G49" s="172"/>
    </row>
    <row r="50" spans="1:10" ht="29.5" customHeight="1" x14ac:dyDescent="0.35">
      <c r="A50" s="162">
        <v>2.17</v>
      </c>
      <c r="B50" s="169" t="s">
        <v>133</v>
      </c>
      <c r="C50" s="164" t="s">
        <v>125</v>
      </c>
      <c r="D50" s="165">
        <f>2*8*12*48</f>
        <v>9216</v>
      </c>
      <c r="E50" s="170"/>
      <c r="F50" s="171"/>
      <c r="G50" s="172"/>
    </row>
    <row r="51" spans="1:10" ht="29.5" customHeight="1" x14ac:dyDescent="0.35">
      <c r="A51" s="162">
        <v>2.1800000000000002</v>
      </c>
      <c r="B51" s="169" t="s">
        <v>134</v>
      </c>
      <c r="C51" s="164" t="s">
        <v>125</v>
      </c>
      <c r="D51" s="165">
        <f>1*8*12*48</f>
        <v>4608</v>
      </c>
      <c r="E51" s="170"/>
      <c r="F51" s="171"/>
      <c r="G51" s="172"/>
    </row>
    <row r="52" spans="1:10" ht="29.5" customHeight="1" x14ac:dyDescent="0.35">
      <c r="A52" s="162">
        <v>2.19</v>
      </c>
      <c r="B52" s="169" t="s">
        <v>135</v>
      </c>
      <c r="C52" s="164" t="s">
        <v>125</v>
      </c>
      <c r="D52" s="165">
        <f>8*8*12*48</f>
        <v>36864</v>
      </c>
      <c r="E52" s="170"/>
      <c r="F52" s="171"/>
      <c r="G52" s="172"/>
    </row>
    <row r="53" spans="1:10" ht="29.5" customHeight="1" x14ac:dyDescent="0.35">
      <c r="A53" s="162"/>
      <c r="B53" s="169"/>
      <c r="C53" s="164"/>
      <c r="D53" s="165"/>
      <c r="E53" s="170"/>
      <c r="F53" s="171"/>
      <c r="G53" s="172"/>
    </row>
    <row r="54" spans="1:10" ht="29.5" customHeight="1" x14ac:dyDescent="0.35">
      <c r="A54" s="162"/>
      <c r="B54" s="178" t="s">
        <v>138</v>
      </c>
      <c r="C54" s="164"/>
      <c r="D54" s="165"/>
      <c r="E54" s="170"/>
      <c r="F54" s="171"/>
      <c r="G54" s="172"/>
    </row>
    <row r="55" spans="1:10" ht="29.5" customHeight="1" x14ac:dyDescent="0.35">
      <c r="A55" s="174">
        <v>2.2000000000000002</v>
      </c>
      <c r="B55" s="169" t="s">
        <v>132</v>
      </c>
      <c r="C55" s="164" t="s">
        <v>125</v>
      </c>
      <c r="D55" s="165">
        <f>1*8*4*48</f>
        <v>1536</v>
      </c>
      <c r="E55" s="170"/>
      <c r="F55" s="171"/>
      <c r="G55" s="172"/>
    </row>
    <row r="56" spans="1:10" ht="29.5" customHeight="1" x14ac:dyDescent="0.35">
      <c r="A56" s="174">
        <v>2.21</v>
      </c>
      <c r="B56" s="169" t="s">
        <v>133</v>
      </c>
      <c r="C56" s="164" t="s">
        <v>125</v>
      </c>
      <c r="D56" s="165">
        <f>2*8*4*48</f>
        <v>3072</v>
      </c>
      <c r="E56" s="170"/>
      <c r="F56" s="171"/>
      <c r="G56" s="172"/>
    </row>
    <row r="57" spans="1:10" ht="29.5" customHeight="1" x14ac:dyDescent="0.35">
      <c r="A57" s="174">
        <v>2.2200000000000002</v>
      </c>
      <c r="B57" s="169" t="s">
        <v>134</v>
      </c>
      <c r="C57" s="164" t="s">
        <v>125</v>
      </c>
      <c r="D57" s="165">
        <f>2*8*4*48</f>
        <v>3072</v>
      </c>
      <c r="E57" s="170"/>
      <c r="F57" s="171"/>
      <c r="G57" s="172"/>
    </row>
    <row r="58" spans="1:10" ht="29.5" customHeight="1" x14ac:dyDescent="0.35">
      <c r="A58" s="174">
        <v>2.23</v>
      </c>
      <c r="B58" s="169" t="s">
        <v>135</v>
      </c>
      <c r="C58" s="164" t="s">
        <v>125</v>
      </c>
      <c r="D58" s="165">
        <f>2*8*4*48</f>
        <v>3072</v>
      </c>
      <c r="E58" s="170"/>
      <c r="F58" s="171"/>
      <c r="G58" s="172"/>
    </row>
    <row r="59" spans="1:10" ht="15" thickBot="1" x14ac:dyDescent="0.4">
      <c r="A59" s="180"/>
      <c r="B59" s="181"/>
      <c r="C59" s="182"/>
      <c r="D59" s="183"/>
      <c r="E59" s="184"/>
      <c r="F59" s="185"/>
      <c r="G59" s="172"/>
    </row>
    <row r="60" spans="1:10" ht="28" customHeight="1" thickBot="1" x14ac:dyDescent="0.4">
      <c r="A60" s="186"/>
      <c r="B60" s="187" t="s">
        <v>122</v>
      </c>
      <c r="C60" s="188"/>
      <c r="D60" s="189"/>
      <c r="E60" s="190"/>
      <c r="F60" s="191"/>
      <c r="G60" s="177"/>
    </row>
    <row r="61" spans="1:10" x14ac:dyDescent="0.35">
      <c r="A61" s="192"/>
      <c r="B61" s="193"/>
      <c r="C61" s="194"/>
      <c r="D61" s="195"/>
      <c r="E61" s="196"/>
      <c r="F61" s="197"/>
      <c r="G61" s="172"/>
    </row>
    <row r="62" spans="1:10" ht="32.5" customHeight="1" x14ac:dyDescent="0.35">
      <c r="A62" s="162">
        <v>3.1</v>
      </c>
      <c r="B62" s="169" t="s">
        <v>139</v>
      </c>
      <c r="C62" s="164" t="s">
        <v>140</v>
      </c>
      <c r="D62" s="165">
        <f>2*48</f>
        <v>96</v>
      </c>
      <c r="E62" s="170"/>
      <c r="F62" s="171"/>
      <c r="G62" s="172"/>
    </row>
    <row r="63" spans="1:10" ht="34.5" customHeight="1" x14ac:dyDescent="0.35">
      <c r="A63" s="162">
        <v>3.2</v>
      </c>
      <c r="B63" s="169" t="s">
        <v>141</v>
      </c>
      <c r="C63" s="164" t="s">
        <v>140</v>
      </c>
      <c r="D63" s="165">
        <v>48</v>
      </c>
      <c r="E63" s="170"/>
      <c r="F63" s="171"/>
      <c r="G63" s="172"/>
    </row>
    <row r="64" spans="1:10" ht="34.5" customHeight="1" x14ac:dyDescent="0.35">
      <c r="A64" s="162">
        <v>3.3</v>
      </c>
      <c r="B64" s="169" t="s">
        <v>142</v>
      </c>
      <c r="C64" s="164" t="s">
        <v>143</v>
      </c>
      <c r="D64" s="165">
        <f>284*2*12*48</f>
        <v>327168</v>
      </c>
      <c r="E64" s="170"/>
      <c r="F64" s="171"/>
      <c r="G64" s="172"/>
      <c r="H64" s="198"/>
      <c r="I64" s="198"/>
      <c r="J64" s="198"/>
    </row>
    <row r="65" spans="1:8" ht="34.5" customHeight="1" x14ac:dyDescent="0.35">
      <c r="A65" s="162">
        <v>3.4</v>
      </c>
      <c r="B65" s="169" t="s">
        <v>144</v>
      </c>
      <c r="C65" s="164" t="s">
        <v>125</v>
      </c>
      <c r="D65" s="165">
        <f>2*11*12*48</f>
        <v>12672</v>
      </c>
      <c r="E65" s="170"/>
      <c r="F65" s="171"/>
      <c r="G65" s="172"/>
    </row>
    <row r="66" spans="1:8" ht="34.5" customHeight="1" x14ac:dyDescent="0.35">
      <c r="A66" s="162">
        <v>3.5</v>
      </c>
      <c r="B66" s="169" t="s">
        <v>145</v>
      </c>
      <c r="C66" s="164" t="s">
        <v>125</v>
      </c>
      <c r="D66" s="165">
        <f>1*11*12*48</f>
        <v>6336</v>
      </c>
      <c r="E66" s="170"/>
      <c r="F66" s="171"/>
      <c r="G66" s="172"/>
    </row>
    <row r="67" spans="1:8" ht="34.5" customHeight="1" x14ac:dyDescent="0.35">
      <c r="A67" s="162">
        <v>3.6</v>
      </c>
      <c r="B67" s="169" t="s">
        <v>146</v>
      </c>
      <c r="C67" s="164" t="s">
        <v>140</v>
      </c>
      <c r="D67" s="165">
        <v>48</v>
      </c>
      <c r="E67" s="170"/>
      <c r="F67" s="171"/>
      <c r="G67" s="172"/>
    </row>
    <row r="68" spans="1:8" ht="34.5" customHeight="1" x14ac:dyDescent="0.35">
      <c r="A68" s="162">
        <v>3.7</v>
      </c>
      <c r="B68" s="169" t="s">
        <v>147</v>
      </c>
      <c r="C68" s="164" t="s">
        <v>140</v>
      </c>
      <c r="D68" s="165">
        <v>48</v>
      </c>
      <c r="E68" s="170"/>
      <c r="F68" s="171"/>
      <c r="G68" s="172"/>
    </row>
    <row r="69" spans="1:8" ht="34.5" customHeight="1" x14ac:dyDescent="0.35">
      <c r="A69" s="162"/>
      <c r="B69" s="169"/>
      <c r="C69" s="164"/>
      <c r="D69" s="165"/>
      <c r="E69" s="170"/>
      <c r="F69" s="171"/>
      <c r="G69" s="172"/>
    </row>
    <row r="70" spans="1:8" s="203" customFormat="1" ht="34.5" customHeight="1" x14ac:dyDescent="0.35">
      <c r="A70" s="199"/>
      <c r="B70" s="168" t="s">
        <v>148</v>
      </c>
      <c r="C70" s="200"/>
      <c r="D70" s="201"/>
      <c r="E70" s="202"/>
      <c r="F70" s="176"/>
      <c r="G70" s="177"/>
    </row>
    <row r="71" spans="1:8" ht="34.5" customHeight="1" x14ac:dyDescent="0.35">
      <c r="A71" s="162"/>
      <c r="B71" s="169"/>
      <c r="C71" s="164"/>
      <c r="D71" s="165"/>
      <c r="E71" s="170"/>
      <c r="F71" s="171"/>
      <c r="G71" s="172"/>
    </row>
    <row r="72" spans="1:8" ht="34.5" customHeight="1" x14ac:dyDescent="0.35">
      <c r="A72" s="162">
        <v>3.8</v>
      </c>
      <c r="B72" s="169" t="s">
        <v>149</v>
      </c>
      <c r="C72" s="164" t="s">
        <v>125</v>
      </c>
      <c r="D72" s="165">
        <f>2*3*4*4</f>
        <v>96</v>
      </c>
      <c r="E72" s="170"/>
      <c r="F72" s="171"/>
      <c r="G72" s="172"/>
      <c r="H72" s="204"/>
    </row>
    <row r="73" spans="1:8" ht="34.5" customHeight="1" x14ac:dyDescent="0.35">
      <c r="A73" s="162">
        <v>3.9</v>
      </c>
      <c r="B73" s="169" t="s">
        <v>150</v>
      </c>
      <c r="C73" s="164" t="s">
        <v>125</v>
      </c>
      <c r="D73" s="165">
        <f>(6+8+1)*4*4</f>
        <v>240</v>
      </c>
      <c r="E73" s="170"/>
      <c r="F73" s="171"/>
      <c r="G73" s="172"/>
    </row>
    <row r="74" spans="1:8" ht="34.5" customHeight="1" x14ac:dyDescent="0.35">
      <c r="A74" s="174">
        <v>3.1</v>
      </c>
      <c r="B74" s="169" t="s">
        <v>151</v>
      </c>
      <c r="C74" s="164" t="s">
        <v>125</v>
      </c>
      <c r="D74" s="165">
        <f>(6+8+1)*4*4</f>
        <v>240</v>
      </c>
      <c r="E74" s="170"/>
      <c r="F74" s="171"/>
      <c r="G74" s="172"/>
    </row>
    <row r="75" spans="1:8" ht="34.5" customHeight="1" x14ac:dyDescent="0.35">
      <c r="A75" s="162">
        <v>3.11</v>
      </c>
      <c r="B75" s="169" t="s">
        <v>152</v>
      </c>
      <c r="C75" s="164" t="s">
        <v>125</v>
      </c>
      <c r="D75" s="165">
        <f>(6+8+1)*4*4</f>
        <v>240</v>
      </c>
      <c r="E75" s="170"/>
      <c r="F75" s="171"/>
      <c r="G75" s="172"/>
    </row>
    <row r="76" spans="1:8" ht="34.5" customHeight="1" x14ac:dyDescent="0.35">
      <c r="A76" s="162"/>
      <c r="B76" s="169"/>
      <c r="C76" s="164"/>
      <c r="D76" s="165"/>
      <c r="E76" s="170"/>
      <c r="F76" s="171"/>
      <c r="G76" s="172"/>
    </row>
    <row r="77" spans="1:8" ht="34.5" customHeight="1" x14ac:dyDescent="0.35">
      <c r="A77" s="162"/>
      <c r="B77" s="178" t="s">
        <v>153</v>
      </c>
      <c r="C77" s="164"/>
      <c r="D77" s="165"/>
      <c r="E77" s="170"/>
      <c r="F77" s="171"/>
      <c r="G77" s="172"/>
    </row>
    <row r="78" spans="1:8" ht="34.5" customHeight="1" x14ac:dyDescent="0.35">
      <c r="A78" s="162"/>
      <c r="B78" s="205"/>
      <c r="C78" s="164"/>
      <c r="D78" s="165"/>
      <c r="E78" s="170"/>
      <c r="F78" s="171"/>
      <c r="G78" s="172"/>
    </row>
    <row r="79" spans="1:8" ht="34.5" customHeight="1" x14ac:dyDescent="0.35">
      <c r="A79" s="174">
        <v>3.12</v>
      </c>
      <c r="B79" s="169" t="s">
        <v>154</v>
      </c>
      <c r="C79" s="164" t="s">
        <v>155</v>
      </c>
      <c r="D79" s="165">
        <f>6*8*48</f>
        <v>2304</v>
      </c>
      <c r="E79" s="170"/>
      <c r="F79" s="171"/>
      <c r="G79" s="172"/>
    </row>
    <row r="80" spans="1:8" ht="34.5" customHeight="1" x14ac:dyDescent="0.35">
      <c r="A80" s="162">
        <v>3.13</v>
      </c>
      <c r="B80" s="169" t="s">
        <v>156</v>
      </c>
      <c r="C80" s="164" t="s">
        <v>157</v>
      </c>
      <c r="D80" s="165">
        <f>6*48</f>
        <v>288</v>
      </c>
      <c r="E80" s="170"/>
      <c r="F80" s="171"/>
      <c r="G80" s="172"/>
    </row>
    <row r="81" spans="1:12" ht="34.5" customHeight="1" x14ac:dyDescent="0.35">
      <c r="A81" s="174">
        <v>3.14</v>
      </c>
      <c r="B81" s="169" t="s">
        <v>158</v>
      </c>
      <c r="C81" s="164" t="s">
        <v>159</v>
      </c>
      <c r="D81" s="165">
        <f>6*8*48</f>
        <v>2304</v>
      </c>
      <c r="E81" s="170"/>
      <c r="F81" s="171"/>
      <c r="G81" s="172"/>
    </row>
    <row r="82" spans="1:12" ht="34.5" customHeight="1" x14ac:dyDescent="0.35">
      <c r="A82" s="162">
        <v>3.15</v>
      </c>
      <c r="B82" s="169" t="s">
        <v>160</v>
      </c>
      <c r="C82" s="164" t="s">
        <v>157</v>
      </c>
      <c r="D82" s="165">
        <f t="shared" ref="D82:D83" si="1">6*48</f>
        <v>288</v>
      </c>
      <c r="E82" s="170"/>
      <c r="F82" s="171"/>
      <c r="G82" s="172"/>
    </row>
    <row r="83" spans="1:12" ht="34.5" customHeight="1" x14ac:dyDescent="0.35">
      <c r="A83" s="174">
        <v>3.16</v>
      </c>
      <c r="B83" s="169" t="s">
        <v>161</v>
      </c>
      <c r="C83" s="164" t="s">
        <v>157</v>
      </c>
      <c r="D83" s="165">
        <f t="shared" si="1"/>
        <v>288</v>
      </c>
      <c r="E83" s="170"/>
      <c r="F83" s="171"/>
      <c r="G83" s="172"/>
    </row>
    <row r="84" spans="1:12" ht="34.5" customHeight="1" x14ac:dyDescent="0.35">
      <c r="A84" s="162">
        <v>3.17</v>
      </c>
      <c r="B84" s="169" t="s">
        <v>162</v>
      </c>
      <c r="C84" s="164" t="s">
        <v>159</v>
      </c>
      <c r="D84" s="165">
        <f t="shared" ref="D84:D85" si="2">6*8*48</f>
        <v>2304</v>
      </c>
      <c r="E84" s="170"/>
      <c r="F84" s="171"/>
      <c r="G84" s="172"/>
    </row>
    <row r="85" spans="1:12" ht="34.5" customHeight="1" x14ac:dyDescent="0.35">
      <c r="A85" s="174">
        <v>3.18</v>
      </c>
      <c r="B85" s="169" t="s">
        <v>163</v>
      </c>
      <c r="C85" s="164" t="s">
        <v>159</v>
      </c>
      <c r="D85" s="165">
        <f t="shared" si="2"/>
        <v>2304</v>
      </c>
      <c r="E85" s="170"/>
      <c r="F85" s="171"/>
      <c r="G85" s="172"/>
    </row>
    <row r="86" spans="1:12" ht="15" thickBot="1" x14ac:dyDescent="0.4">
      <c r="A86" s="180"/>
      <c r="B86" s="181"/>
      <c r="C86" s="182"/>
      <c r="D86" s="183"/>
      <c r="E86" s="184"/>
      <c r="F86" s="185"/>
      <c r="G86" s="172"/>
    </row>
    <row r="87" spans="1:12" ht="26" customHeight="1" thickBot="1" x14ac:dyDescent="0.4">
      <c r="A87" s="186"/>
      <c r="B87" s="187" t="s">
        <v>164</v>
      </c>
      <c r="C87" s="188"/>
      <c r="D87" s="189"/>
      <c r="E87" s="190"/>
      <c r="F87" s="191"/>
      <c r="G87" s="177"/>
    </row>
    <row r="88" spans="1:12" x14ac:dyDescent="0.35">
      <c r="A88" s="192"/>
      <c r="B88" s="193"/>
      <c r="C88" s="194"/>
      <c r="D88" s="195"/>
      <c r="E88" s="196"/>
      <c r="F88" s="206"/>
      <c r="G88" s="177"/>
    </row>
    <row r="89" spans="1:12" x14ac:dyDescent="0.35">
      <c r="A89" s="162"/>
      <c r="B89" s="168" t="s">
        <v>165</v>
      </c>
      <c r="C89" s="164"/>
      <c r="D89" s="165"/>
      <c r="E89" s="170"/>
      <c r="F89" s="171"/>
      <c r="G89" s="172"/>
    </row>
    <row r="90" spans="1:12" ht="30.5" customHeight="1" x14ac:dyDescent="0.35">
      <c r="A90" s="207">
        <v>4.0999999999999996</v>
      </c>
      <c r="B90" s="169" t="s">
        <v>166</v>
      </c>
      <c r="C90" s="164" t="s">
        <v>159</v>
      </c>
      <c r="D90" s="165">
        <f t="shared" ref="D90" si="3">6*8*48</f>
        <v>2304</v>
      </c>
      <c r="E90" s="170"/>
      <c r="F90" s="171"/>
      <c r="G90" s="172"/>
    </row>
    <row r="91" spans="1:12" ht="30.5" customHeight="1" x14ac:dyDescent="0.35">
      <c r="A91" s="207">
        <v>4.2</v>
      </c>
      <c r="B91" s="169" t="s">
        <v>167</v>
      </c>
      <c r="C91" s="164" t="s">
        <v>157</v>
      </c>
      <c r="D91" s="165">
        <f>(365/4)*4</f>
        <v>365</v>
      </c>
      <c r="E91" s="170"/>
      <c r="F91" s="171"/>
      <c r="G91" s="172"/>
      <c r="H91" s="208"/>
      <c r="I91" s="209"/>
      <c r="J91" s="209"/>
      <c r="K91" s="209"/>
      <c r="L91" s="209"/>
    </row>
    <row r="92" spans="1:12" x14ac:dyDescent="0.35">
      <c r="A92" s="162"/>
      <c r="B92" s="169"/>
      <c r="C92" s="164"/>
      <c r="D92" s="165"/>
      <c r="E92" s="170"/>
      <c r="F92" s="171"/>
      <c r="G92" s="172"/>
    </row>
    <row r="93" spans="1:12" x14ac:dyDescent="0.35">
      <c r="A93" s="162"/>
      <c r="B93" s="168" t="s">
        <v>168</v>
      </c>
      <c r="C93" s="164"/>
      <c r="D93" s="165"/>
      <c r="E93" s="170"/>
      <c r="F93" s="171"/>
      <c r="G93" s="172"/>
    </row>
    <row r="94" spans="1:12" ht="32.5" customHeight="1" x14ac:dyDescent="0.35">
      <c r="A94" s="162">
        <v>4.3</v>
      </c>
      <c r="B94" s="169" t="s">
        <v>169</v>
      </c>
      <c r="C94" s="164" t="s">
        <v>140</v>
      </c>
      <c r="D94" s="165">
        <f>12*48</f>
        <v>576</v>
      </c>
      <c r="E94" s="170"/>
      <c r="F94" s="171"/>
      <c r="G94" s="172"/>
    </row>
    <row r="95" spans="1:12" ht="32.5" customHeight="1" x14ac:dyDescent="0.35">
      <c r="A95" s="162">
        <v>4.4000000000000004</v>
      </c>
      <c r="B95" s="169" t="s">
        <v>170</v>
      </c>
      <c r="C95" s="164" t="s">
        <v>140</v>
      </c>
      <c r="D95" s="165">
        <f t="shared" ref="D95:D125" si="4">12*48</f>
        <v>576</v>
      </c>
      <c r="E95" s="170"/>
      <c r="F95" s="171"/>
      <c r="G95" s="172"/>
    </row>
    <row r="96" spans="1:12" ht="32.5" customHeight="1" x14ac:dyDescent="0.35">
      <c r="A96" s="162">
        <v>4.5</v>
      </c>
      <c r="B96" s="169" t="s">
        <v>171</v>
      </c>
      <c r="C96" s="164" t="s">
        <v>140</v>
      </c>
      <c r="D96" s="165">
        <f t="shared" si="4"/>
        <v>576</v>
      </c>
      <c r="E96" s="170"/>
      <c r="F96" s="171"/>
      <c r="G96" s="172"/>
    </row>
    <row r="97" spans="1:7" ht="73" customHeight="1" x14ac:dyDescent="0.35">
      <c r="A97" s="162">
        <v>4.5999999999999996</v>
      </c>
      <c r="B97" s="175" t="s">
        <v>172</v>
      </c>
      <c r="C97" s="164" t="s">
        <v>140</v>
      </c>
      <c r="D97" s="165">
        <f t="shared" si="4"/>
        <v>576</v>
      </c>
      <c r="E97" s="170"/>
      <c r="F97" s="171"/>
      <c r="G97" s="172"/>
    </row>
    <row r="98" spans="1:7" ht="28.5" customHeight="1" x14ac:dyDescent="0.35">
      <c r="A98" s="162">
        <v>4.7</v>
      </c>
      <c r="B98" s="175" t="s">
        <v>173</v>
      </c>
      <c r="C98" s="164" t="s">
        <v>140</v>
      </c>
      <c r="D98" s="165">
        <f t="shared" si="4"/>
        <v>576</v>
      </c>
      <c r="E98" s="170"/>
      <c r="F98" s="171"/>
      <c r="G98" s="172"/>
    </row>
    <row r="99" spans="1:7" ht="36" customHeight="1" x14ac:dyDescent="0.35">
      <c r="A99" s="162">
        <v>4.8</v>
      </c>
      <c r="B99" s="169" t="s">
        <v>174</v>
      </c>
      <c r="C99" s="164" t="s">
        <v>140</v>
      </c>
      <c r="D99" s="165">
        <f t="shared" si="4"/>
        <v>576</v>
      </c>
      <c r="E99" s="170"/>
      <c r="F99" s="171"/>
      <c r="G99" s="172"/>
    </row>
    <row r="100" spans="1:7" ht="36" customHeight="1" x14ac:dyDescent="0.35">
      <c r="A100" s="162">
        <v>4.9000000000000004</v>
      </c>
      <c r="B100" s="169" t="s">
        <v>175</v>
      </c>
      <c r="C100" s="164" t="s">
        <v>140</v>
      </c>
      <c r="D100" s="165">
        <f t="shared" si="4"/>
        <v>576</v>
      </c>
      <c r="E100" s="170"/>
      <c r="F100" s="171"/>
      <c r="G100" s="172"/>
    </row>
    <row r="101" spans="1:7" ht="36" customHeight="1" x14ac:dyDescent="0.35">
      <c r="A101" s="174">
        <v>4.0999999999999996</v>
      </c>
      <c r="B101" s="169" t="s">
        <v>176</v>
      </c>
      <c r="C101" s="164" t="s">
        <v>140</v>
      </c>
      <c r="D101" s="165">
        <f t="shared" si="4"/>
        <v>576</v>
      </c>
      <c r="E101" s="170"/>
      <c r="F101" s="171"/>
      <c r="G101" s="172"/>
    </row>
    <row r="102" spans="1:7" ht="36" customHeight="1" x14ac:dyDescent="0.35">
      <c r="A102" s="162">
        <v>4.1100000000000003</v>
      </c>
      <c r="B102" s="169" t="s">
        <v>177</v>
      </c>
      <c r="C102" s="164" t="s">
        <v>140</v>
      </c>
      <c r="D102" s="165">
        <f t="shared" si="4"/>
        <v>576</v>
      </c>
      <c r="E102" s="170"/>
      <c r="F102" s="171"/>
      <c r="G102" s="172"/>
    </row>
    <row r="103" spans="1:7" ht="36" customHeight="1" x14ac:dyDescent="0.35">
      <c r="A103" s="174">
        <v>4.12</v>
      </c>
      <c r="B103" s="169" t="s">
        <v>178</v>
      </c>
      <c r="C103" s="164" t="s">
        <v>140</v>
      </c>
      <c r="D103" s="165">
        <f t="shared" si="4"/>
        <v>576</v>
      </c>
      <c r="E103" s="170"/>
      <c r="F103" s="171"/>
      <c r="G103" s="172"/>
    </row>
    <row r="104" spans="1:7" ht="36" customHeight="1" x14ac:dyDescent="0.35">
      <c r="A104" s="162">
        <v>4.13</v>
      </c>
      <c r="B104" s="169" t="s">
        <v>179</v>
      </c>
      <c r="C104" s="164" t="s">
        <v>140</v>
      </c>
      <c r="D104" s="165">
        <f t="shared" si="4"/>
        <v>576</v>
      </c>
      <c r="E104" s="170"/>
      <c r="F104" s="171"/>
      <c r="G104" s="172"/>
    </row>
    <row r="105" spans="1:7" ht="36" customHeight="1" x14ac:dyDescent="0.35">
      <c r="A105" s="174">
        <v>4.1399999999999997</v>
      </c>
      <c r="B105" s="169" t="s">
        <v>180</v>
      </c>
      <c r="C105" s="164" t="s">
        <v>140</v>
      </c>
      <c r="D105" s="165">
        <f t="shared" si="4"/>
        <v>576</v>
      </c>
      <c r="E105" s="170"/>
      <c r="F105" s="171"/>
      <c r="G105" s="172"/>
    </row>
    <row r="106" spans="1:7" ht="36" customHeight="1" x14ac:dyDescent="0.35">
      <c r="A106" s="162">
        <v>4.1500000000000004</v>
      </c>
      <c r="B106" s="175" t="s">
        <v>181</v>
      </c>
      <c r="C106" s="164" t="s">
        <v>140</v>
      </c>
      <c r="D106" s="165">
        <f t="shared" si="4"/>
        <v>576</v>
      </c>
      <c r="E106" s="170"/>
      <c r="F106" s="171"/>
      <c r="G106" s="172"/>
    </row>
    <row r="107" spans="1:7" ht="36" customHeight="1" x14ac:dyDescent="0.35">
      <c r="A107" s="174">
        <v>4.16</v>
      </c>
      <c r="B107" s="169" t="s">
        <v>182</v>
      </c>
      <c r="C107" s="164" t="s">
        <v>140</v>
      </c>
      <c r="D107" s="165">
        <f t="shared" si="4"/>
        <v>576</v>
      </c>
      <c r="E107" s="170"/>
      <c r="F107" s="171"/>
      <c r="G107" s="172"/>
    </row>
    <row r="108" spans="1:7" ht="36" customHeight="1" x14ac:dyDescent="0.35">
      <c r="A108" s="162">
        <v>4.17</v>
      </c>
      <c r="B108" s="169" t="s">
        <v>183</v>
      </c>
      <c r="C108" s="164" t="s">
        <v>140</v>
      </c>
      <c r="D108" s="165">
        <f t="shared" si="4"/>
        <v>576</v>
      </c>
      <c r="E108" s="170"/>
      <c r="F108" s="171"/>
      <c r="G108" s="172"/>
    </row>
    <row r="109" spans="1:7" ht="36" customHeight="1" x14ac:dyDescent="0.35">
      <c r="A109" s="174">
        <v>4.18</v>
      </c>
      <c r="B109" s="175" t="s">
        <v>184</v>
      </c>
      <c r="C109" s="164" t="s">
        <v>140</v>
      </c>
      <c r="D109" s="165">
        <f t="shared" si="4"/>
        <v>576</v>
      </c>
      <c r="E109" s="170"/>
      <c r="F109" s="171"/>
      <c r="G109" s="172"/>
    </row>
    <row r="110" spans="1:7" ht="36" customHeight="1" x14ac:dyDescent="0.35">
      <c r="A110" s="162">
        <v>4.1900000000000004</v>
      </c>
      <c r="B110" s="175" t="s">
        <v>185</v>
      </c>
      <c r="C110" s="164" t="s">
        <v>140</v>
      </c>
      <c r="D110" s="165">
        <f t="shared" si="4"/>
        <v>576</v>
      </c>
      <c r="E110" s="170"/>
      <c r="F110" s="171"/>
      <c r="G110" s="172"/>
    </row>
    <row r="111" spans="1:7" ht="36" customHeight="1" x14ac:dyDescent="0.35">
      <c r="A111" s="174">
        <v>4.2</v>
      </c>
      <c r="B111" s="175" t="s">
        <v>186</v>
      </c>
      <c r="C111" s="164" t="s">
        <v>140</v>
      </c>
      <c r="D111" s="165">
        <f t="shared" si="4"/>
        <v>576</v>
      </c>
      <c r="E111" s="170"/>
      <c r="F111" s="171"/>
      <c r="G111" s="172"/>
    </row>
    <row r="112" spans="1:7" ht="36" customHeight="1" x14ac:dyDescent="0.35">
      <c r="A112" s="162">
        <v>4.21</v>
      </c>
      <c r="B112" s="175" t="s">
        <v>187</v>
      </c>
      <c r="C112" s="164" t="s">
        <v>140</v>
      </c>
      <c r="D112" s="165">
        <f t="shared" si="4"/>
        <v>576</v>
      </c>
      <c r="E112" s="170"/>
      <c r="F112" s="171"/>
      <c r="G112" s="172"/>
    </row>
    <row r="113" spans="1:10" ht="36" customHeight="1" x14ac:dyDescent="0.35">
      <c r="A113" s="174">
        <v>4.22</v>
      </c>
      <c r="B113" s="169" t="s">
        <v>188</v>
      </c>
      <c r="C113" s="164" t="s">
        <v>140</v>
      </c>
      <c r="D113" s="165">
        <f t="shared" si="4"/>
        <v>576</v>
      </c>
      <c r="E113" s="170"/>
      <c r="F113" s="171"/>
      <c r="G113" s="172"/>
    </row>
    <row r="114" spans="1:10" ht="36" customHeight="1" x14ac:dyDescent="0.35">
      <c r="A114" s="162">
        <v>4.2300000000000004</v>
      </c>
      <c r="B114" s="175" t="s">
        <v>189</v>
      </c>
      <c r="C114" s="164" t="s">
        <v>140</v>
      </c>
      <c r="D114" s="165">
        <f t="shared" si="4"/>
        <v>576</v>
      </c>
      <c r="E114" s="170"/>
      <c r="F114" s="171"/>
      <c r="G114" s="172"/>
    </row>
    <row r="115" spans="1:10" ht="36" customHeight="1" x14ac:dyDescent="0.35">
      <c r="A115" s="174">
        <v>4.24</v>
      </c>
      <c r="B115" s="175" t="s">
        <v>190</v>
      </c>
      <c r="C115" s="164" t="s">
        <v>140</v>
      </c>
      <c r="D115" s="165">
        <f t="shared" si="4"/>
        <v>576</v>
      </c>
      <c r="E115" s="170"/>
      <c r="F115" s="171"/>
      <c r="G115" s="172"/>
    </row>
    <row r="116" spans="1:10" ht="36" customHeight="1" x14ac:dyDescent="0.35">
      <c r="A116" s="162">
        <v>4.25</v>
      </c>
      <c r="B116" s="169" t="s">
        <v>191</v>
      </c>
      <c r="C116" s="164" t="s">
        <v>140</v>
      </c>
      <c r="D116" s="165">
        <f t="shared" si="4"/>
        <v>576</v>
      </c>
      <c r="E116" s="170"/>
      <c r="F116" s="171"/>
      <c r="G116" s="172"/>
    </row>
    <row r="117" spans="1:10" ht="36" customHeight="1" x14ac:dyDescent="0.35">
      <c r="A117" s="174">
        <v>4.26</v>
      </c>
      <c r="B117" s="175" t="s">
        <v>192</v>
      </c>
      <c r="C117" s="164" t="s">
        <v>140</v>
      </c>
      <c r="D117" s="165">
        <f t="shared" si="4"/>
        <v>576</v>
      </c>
      <c r="E117" s="170"/>
      <c r="F117" s="171"/>
      <c r="G117" s="172"/>
    </row>
    <row r="118" spans="1:10" ht="36" customHeight="1" x14ac:dyDescent="0.35">
      <c r="A118" s="162">
        <v>4.2699999999999996</v>
      </c>
      <c r="B118" s="169" t="s">
        <v>193</v>
      </c>
      <c r="C118" s="164" t="s">
        <v>140</v>
      </c>
      <c r="D118" s="165">
        <f t="shared" si="4"/>
        <v>576</v>
      </c>
      <c r="E118" s="170"/>
      <c r="F118" s="171"/>
      <c r="G118" s="172"/>
    </row>
    <row r="119" spans="1:10" ht="36" customHeight="1" x14ac:dyDescent="0.35">
      <c r="A119" s="174">
        <v>4.28</v>
      </c>
      <c r="B119" s="169" t="s">
        <v>194</v>
      </c>
      <c r="C119" s="164" t="s">
        <v>140</v>
      </c>
      <c r="D119" s="165">
        <f t="shared" si="4"/>
        <v>576</v>
      </c>
      <c r="E119" s="170"/>
      <c r="F119" s="171"/>
      <c r="G119" s="172"/>
    </row>
    <row r="120" spans="1:10" ht="36" customHeight="1" x14ac:dyDescent="0.35">
      <c r="A120" s="162">
        <v>4.29</v>
      </c>
      <c r="B120" s="169" t="s">
        <v>195</v>
      </c>
      <c r="C120" s="164" t="s">
        <v>140</v>
      </c>
      <c r="D120" s="165">
        <f t="shared" si="4"/>
        <v>576</v>
      </c>
      <c r="E120" s="170"/>
      <c r="F120" s="171"/>
      <c r="G120" s="172"/>
    </row>
    <row r="121" spans="1:10" ht="36" customHeight="1" x14ac:dyDescent="0.35">
      <c r="A121" s="174">
        <v>4.3</v>
      </c>
      <c r="B121" s="169" t="s">
        <v>196</v>
      </c>
      <c r="C121" s="164" t="s">
        <v>140</v>
      </c>
      <c r="D121" s="165">
        <f t="shared" si="4"/>
        <v>576</v>
      </c>
      <c r="E121" s="170"/>
      <c r="F121" s="171"/>
      <c r="G121" s="172"/>
    </row>
    <row r="122" spans="1:10" ht="36" customHeight="1" x14ac:dyDescent="0.35">
      <c r="A122" s="162">
        <v>4.3099999999999996</v>
      </c>
      <c r="B122" s="169" t="s">
        <v>197</v>
      </c>
      <c r="C122" s="164" t="s">
        <v>140</v>
      </c>
      <c r="D122" s="165">
        <f t="shared" si="4"/>
        <v>576</v>
      </c>
      <c r="E122" s="170"/>
      <c r="F122" s="171"/>
      <c r="G122" s="172"/>
    </row>
    <row r="123" spans="1:10" ht="36" customHeight="1" x14ac:dyDescent="0.35">
      <c r="A123" s="174">
        <v>4.32</v>
      </c>
      <c r="B123" s="169" t="s">
        <v>198</v>
      </c>
      <c r="C123" s="164" t="s">
        <v>140</v>
      </c>
      <c r="D123" s="165">
        <f t="shared" si="4"/>
        <v>576</v>
      </c>
      <c r="E123" s="170"/>
      <c r="F123" s="171"/>
      <c r="G123" s="172"/>
      <c r="J123" s="210"/>
    </row>
    <row r="124" spans="1:10" ht="36" customHeight="1" x14ac:dyDescent="0.35">
      <c r="A124" s="162">
        <v>4.33</v>
      </c>
      <c r="B124" s="169" t="s">
        <v>199</v>
      </c>
      <c r="C124" s="164" t="s">
        <v>140</v>
      </c>
      <c r="D124" s="165">
        <f t="shared" si="4"/>
        <v>576</v>
      </c>
      <c r="E124" s="170"/>
      <c r="F124" s="171"/>
      <c r="G124" s="172"/>
    </row>
    <row r="125" spans="1:10" ht="36" customHeight="1" x14ac:dyDescent="0.35">
      <c r="A125" s="174">
        <v>4.34</v>
      </c>
      <c r="B125" s="169" t="s">
        <v>200</v>
      </c>
      <c r="C125" s="164" t="s">
        <v>140</v>
      </c>
      <c r="D125" s="165">
        <f t="shared" si="4"/>
        <v>576</v>
      </c>
      <c r="E125" s="170"/>
      <c r="F125" s="171"/>
      <c r="G125" s="172"/>
    </row>
    <row r="126" spans="1:10" ht="25.5" customHeight="1" x14ac:dyDescent="0.35">
      <c r="A126" s="162"/>
      <c r="B126" s="168" t="s">
        <v>201</v>
      </c>
      <c r="C126" s="164"/>
      <c r="D126" s="165"/>
      <c r="E126" s="170"/>
      <c r="F126" s="171"/>
      <c r="G126" s="172"/>
    </row>
    <row r="127" spans="1:10" ht="25.5" customHeight="1" x14ac:dyDescent="0.35">
      <c r="A127" s="162">
        <v>4.3499999999999996</v>
      </c>
      <c r="B127" s="169" t="s">
        <v>202</v>
      </c>
      <c r="C127" s="164" t="s">
        <v>140</v>
      </c>
      <c r="D127" s="165">
        <v>48</v>
      </c>
      <c r="E127" s="170"/>
      <c r="F127" s="171"/>
      <c r="G127" s="172"/>
    </row>
    <row r="128" spans="1:10" ht="25.5" customHeight="1" x14ac:dyDescent="0.35">
      <c r="A128" s="162">
        <v>4.3600000000000003</v>
      </c>
      <c r="B128" s="181" t="s">
        <v>203</v>
      </c>
      <c r="C128" s="164" t="s">
        <v>204</v>
      </c>
      <c r="D128" s="183">
        <f>4*4</f>
        <v>16</v>
      </c>
      <c r="E128" s="184"/>
      <c r="F128" s="185"/>
      <c r="G128" s="172"/>
    </row>
    <row r="129" spans="1:10" ht="25.5" customHeight="1" x14ac:dyDescent="0.35">
      <c r="A129" s="162">
        <v>4.37</v>
      </c>
      <c r="B129" s="181" t="s">
        <v>205</v>
      </c>
      <c r="C129" s="164" t="s">
        <v>204</v>
      </c>
      <c r="D129" s="183">
        <f>4*4</f>
        <v>16</v>
      </c>
      <c r="E129" s="184"/>
      <c r="F129" s="185"/>
      <c r="G129" s="172"/>
    </row>
    <row r="130" spans="1:10" ht="25.5" customHeight="1" x14ac:dyDescent="0.35">
      <c r="A130" s="162">
        <v>4.38</v>
      </c>
      <c r="B130" s="181" t="s">
        <v>206</v>
      </c>
      <c r="C130" s="164" t="s">
        <v>140</v>
      </c>
      <c r="D130" s="183">
        <f>48*2</f>
        <v>96</v>
      </c>
      <c r="E130" s="184"/>
      <c r="F130" s="185"/>
      <c r="G130" s="172"/>
    </row>
    <row r="131" spans="1:10" ht="25.5" customHeight="1" x14ac:dyDescent="0.35">
      <c r="A131" s="180"/>
      <c r="B131" s="181"/>
      <c r="C131" s="182"/>
      <c r="D131" s="183"/>
      <c r="E131" s="184"/>
      <c r="F131" s="185"/>
      <c r="G131" s="172"/>
    </row>
    <row r="132" spans="1:10" ht="15" thickBot="1" x14ac:dyDescent="0.4">
      <c r="A132" s="180"/>
      <c r="B132" s="181"/>
      <c r="C132" s="182"/>
      <c r="D132" s="183"/>
      <c r="E132" s="184"/>
      <c r="F132" s="185"/>
      <c r="G132" s="172"/>
    </row>
    <row r="133" spans="1:10" ht="25" customHeight="1" thickBot="1" x14ac:dyDescent="0.4">
      <c r="A133" s="186"/>
      <c r="B133" s="187" t="s">
        <v>207</v>
      </c>
      <c r="C133" s="188"/>
      <c r="D133" s="189"/>
      <c r="E133" s="190"/>
      <c r="F133" s="191"/>
      <c r="G133" s="177"/>
    </row>
    <row r="134" spans="1:10" x14ac:dyDescent="0.35">
      <c r="A134" s="192"/>
      <c r="B134" s="193"/>
      <c r="C134" s="194"/>
      <c r="D134" s="195"/>
      <c r="E134" s="196"/>
      <c r="F134" s="197"/>
      <c r="G134" s="172"/>
    </row>
    <row r="135" spans="1:10" ht="29.5" customHeight="1" x14ac:dyDescent="0.35">
      <c r="A135" s="162">
        <v>5</v>
      </c>
      <c r="B135" s="168" t="s">
        <v>208</v>
      </c>
      <c r="C135" s="164"/>
      <c r="D135" s="165"/>
      <c r="E135" s="170"/>
      <c r="F135" s="171"/>
      <c r="G135" s="172"/>
    </row>
    <row r="136" spans="1:10" ht="26.5" customHeight="1" x14ac:dyDescent="0.35">
      <c r="A136" s="162">
        <v>5.0999999999999996</v>
      </c>
      <c r="B136" s="169" t="s">
        <v>209</v>
      </c>
      <c r="C136" s="164" t="s">
        <v>97</v>
      </c>
      <c r="D136" s="165">
        <f>3*48</f>
        <v>144</v>
      </c>
      <c r="E136" s="170"/>
      <c r="F136" s="171"/>
      <c r="G136" s="172"/>
    </row>
    <row r="137" spans="1:10" ht="26.5" customHeight="1" x14ac:dyDescent="0.35">
      <c r="A137" s="162">
        <v>5.2</v>
      </c>
      <c r="B137" s="169" t="s">
        <v>210</v>
      </c>
      <c r="C137" s="164" t="s">
        <v>211</v>
      </c>
      <c r="D137" s="165">
        <f>22*2*12*24</f>
        <v>12672</v>
      </c>
      <c r="E137" s="170"/>
      <c r="F137" s="171"/>
      <c r="G137" s="172"/>
      <c r="H137" s="204"/>
      <c r="J137" s="210"/>
    </row>
    <row r="138" spans="1:10" ht="26.5" customHeight="1" x14ac:dyDescent="0.35">
      <c r="A138" s="162">
        <v>5.3</v>
      </c>
      <c r="B138" s="169" t="s">
        <v>212</v>
      </c>
      <c r="C138" s="164" t="s">
        <v>211</v>
      </c>
      <c r="D138" s="165">
        <f>14*2*4*48</f>
        <v>5376</v>
      </c>
      <c r="E138" s="170"/>
      <c r="F138" s="171"/>
      <c r="G138" s="172"/>
      <c r="H138" s="204"/>
    </row>
    <row r="139" spans="1:10" ht="26.5" customHeight="1" x14ac:dyDescent="0.35">
      <c r="A139" s="162">
        <v>6</v>
      </c>
      <c r="B139" s="168" t="s">
        <v>213</v>
      </c>
      <c r="C139" s="164"/>
      <c r="D139" s="165"/>
      <c r="E139" s="170"/>
      <c r="F139" s="171"/>
      <c r="G139" s="172"/>
    </row>
    <row r="140" spans="1:10" ht="26.5" customHeight="1" x14ac:dyDescent="0.35">
      <c r="A140" s="162">
        <v>6.1</v>
      </c>
      <c r="B140" s="169" t="s">
        <v>214</v>
      </c>
      <c r="C140" s="164" t="s">
        <v>215</v>
      </c>
      <c r="D140" s="165">
        <v>180</v>
      </c>
      <c r="E140" s="170"/>
      <c r="F140" s="171"/>
      <c r="G140" s="172"/>
    </row>
    <row r="141" spans="1:10" ht="26.5" customHeight="1" x14ac:dyDescent="0.35">
      <c r="A141" s="162">
        <v>6.2</v>
      </c>
      <c r="B141" s="169" t="s">
        <v>216</v>
      </c>
      <c r="C141" s="164" t="s">
        <v>215</v>
      </c>
      <c r="D141" s="165">
        <v>250</v>
      </c>
      <c r="E141" s="170"/>
      <c r="F141" s="171"/>
      <c r="G141" s="172"/>
    </row>
    <row r="142" spans="1:10" ht="15" thickBot="1" x14ac:dyDescent="0.4">
      <c r="A142" s="180"/>
      <c r="B142" s="181"/>
      <c r="C142" s="182"/>
      <c r="D142" s="183"/>
      <c r="E142" s="184"/>
      <c r="F142" s="185"/>
      <c r="G142" s="172"/>
    </row>
    <row r="143" spans="1:10" ht="33" customHeight="1" thickBot="1" x14ac:dyDescent="0.4">
      <c r="A143" s="186"/>
      <c r="B143" s="187" t="s">
        <v>217</v>
      </c>
      <c r="C143" s="188"/>
      <c r="D143" s="189"/>
      <c r="E143" s="211"/>
      <c r="F143" s="191"/>
      <c r="G143" s="177"/>
    </row>
    <row r="144" spans="1:10" ht="27" customHeight="1" thickBot="1" x14ac:dyDescent="0.4">
      <c r="A144" s="212"/>
      <c r="B144" s="213"/>
      <c r="C144" s="214"/>
      <c r="D144" s="215"/>
      <c r="E144" s="216"/>
      <c r="F144" s="217"/>
      <c r="G144" s="177"/>
    </row>
    <row r="145" spans="1:7" s="225" customFormat="1" ht="36.5" customHeight="1" thickBot="1" x14ac:dyDescent="0.4">
      <c r="A145" s="218"/>
      <c r="B145" s="219" t="s">
        <v>218</v>
      </c>
      <c r="C145" s="220"/>
      <c r="D145" s="221"/>
      <c r="E145" s="222"/>
      <c r="F145" s="223"/>
      <c r="G145" s="224"/>
    </row>
    <row r="146" spans="1:7" x14ac:dyDescent="0.35">
      <c r="D146" s="144"/>
      <c r="E146" s="172"/>
      <c r="F146" s="172"/>
      <c r="G146" s="172"/>
    </row>
    <row r="147" spans="1:7" x14ac:dyDescent="0.35">
      <c r="D147" s="144"/>
      <c r="E147" s="172"/>
      <c r="F147" s="172"/>
      <c r="G147" s="172"/>
    </row>
    <row r="148" spans="1:7" ht="15.5" x14ac:dyDescent="0.35">
      <c r="B148" s="226"/>
      <c r="C148" s="226"/>
      <c r="D148" s="226"/>
      <c r="E148" s="227"/>
      <c r="F148" s="227"/>
    </row>
    <row r="338" spans="3:16" s="144" customFormat="1" ht="19.5" customHeight="1" x14ac:dyDescent="0.35">
      <c r="C338" s="145"/>
      <c r="D338" s="145"/>
      <c r="E338" s="146"/>
      <c r="F338" s="146"/>
      <c r="G338" s="146"/>
      <c r="H338" s="143"/>
      <c r="I338" s="143"/>
      <c r="J338" s="143"/>
      <c r="K338" s="143"/>
      <c r="L338" s="143"/>
      <c r="M338" s="143"/>
      <c r="N338" s="143"/>
      <c r="O338" s="143"/>
      <c r="P338" s="143"/>
    </row>
    <row r="339" spans="3:16" s="144" customFormat="1" ht="19.5" customHeight="1" x14ac:dyDescent="0.35">
      <c r="C339" s="145"/>
      <c r="D339" s="145"/>
      <c r="E339" s="146"/>
      <c r="F339" s="146"/>
      <c r="G339" s="146"/>
      <c r="H339" s="143"/>
      <c r="I339" s="143"/>
      <c r="J339" s="143"/>
      <c r="K339" s="143"/>
      <c r="L339" s="143"/>
      <c r="M339" s="143"/>
      <c r="N339" s="143"/>
      <c r="O339" s="143"/>
      <c r="P339" s="143"/>
    </row>
    <row r="340" spans="3:16" s="144" customFormat="1" ht="19.5" customHeight="1" x14ac:dyDescent="0.35">
      <c r="C340" s="145"/>
      <c r="D340" s="145"/>
      <c r="E340" s="146"/>
      <c r="F340" s="146"/>
      <c r="G340" s="146"/>
      <c r="H340" s="143"/>
      <c r="I340" s="143"/>
      <c r="J340" s="143"/>
      <c r="K340" s="143"/>
      <c r="L340" s="143"/>
      <c r="M340" s="143"/>
      <c r="N340" s="143"/>
      <c r="O340" s="143"/>
      <c r="P340" s="143"/>
    </row>
    <row r="341" spans="3:16" s="144" customFormat="1" ht="19.5" customHeight="1" x14ac:dyDescent="0.35">
      <c r="C341" s="145"/>
      <c r="D341" s="145"/>
      <c r="E341" s="146"/>
      <c r="F341" s="146"/>
      <c r="G341" s="146"/>
      <c r="H341" s="143"/>
      <c r="I341" s="143"/>
      <c r="J341" s="143"/>
      <c r="K341" s="143"/>
      <c r="L341" s="143"/>
      <c r="M341" s="143"/>
      <c r="N341" s="143"/>
      <c r="O341" s="143"/>
      <c r="P341" s="143"/>
    </row>
    <row r="342" spans="3:16" s="144" customFormat="1" ht="19.5" customHeight="1" x14ac:dyDescent="0.35">
      <c r="C342" s="145"/>
      <c r="D342" s="145"/>
      <c r="E342" s="146"/>
      <c r="F342" s="146"/>
      <c r="G342" s="146"/>
      <c r="H342" s="143"/>
      <c r="I342" s="143"/>
      <c r="J342" s="143"/>
      <c r="K342" s="143"/>
      <c r="L342" s="143"/>
      <c r="M342" s="143"/>
      <c r="N342" s="143"/>
      <c r="O342" s="143"/>
      <c r="P342" s="143"/>
    </row>
    <row r="343" spans="3:16" s="144" customFormat="1" ht="19.5" customHeight="1" x14ac:dyDescent="0.35">
      <c r="C343" s="145"/>
      <c r="D343" s="145"/>
      <c r="E343" s="146"/>
      <c r="F343" s="146"/>
      <c r="G343" s="146"/>
      <c r="H343" s="143"/>
      <c r="I343" s="143"/>
      <c r="J343" s="143"/>
      <c r="K343" s="143"/>
      <c r="L343" s="143"/>
      <c r="M343" s="143"/>
      <c r="N343" s="143"/>
      <c r="O343" s="143"/>
      <c r="P343" s="143"/>
    </row>
    <row r="344" spans="3:16" s="144" customFormat="1" ht="19.5" customHeight="1" x14ac:dyDescent="0.35">
      <c r="C344" s="145"/>
      <c r="D344" s="145"/>
      <c r="E344" s="146"/>
      <c r="F344" s="146"/>
      <c r="G344" s="146"/>
      <c r="H344" s="143"/>
      <c r="I344" s="143"/>
      <c r="J344" s="143"/>
      <c r="K344" s="143"/>
      <c r="L344" s="143"/>
      <c r="M344" s="143"/>
      <c r="N344" s="143"/>
      <c r="O344" s="143"/>
      <c r="P344" s="143"/>
    </row>
    <row r="345" spans="3:16" s="144" customFormat="1" ht="19.5" customHeight="1" x14ac:dyDescent="0.35">
      <c r="C345" s="145"/>
      <c r="D345" s="145"/>
      <c r="E345" s="146"/>
      <c r="F345" s="146"/>
      <c r="G345" s="146"/>
      <c r="H345" s="143"/>
      <c r="I345" s="143"/>
      <c r="J345" s="143"/>
      <c r="K345" s="143"/>
      <c r="L345" s="143"/>
      <c r="M345" s="143"/>
      <c r="N345" s="143"/>
      <c r="O345" s="143"/>
      <c r="P345" s="143"/>
    </row>
    <row r="346" spans="3:16" s="144" customFormat="1" ht="19.5" customHeight="1" x14ac:dyDescent="0.35">
      <c r="C346" s="145"/>
      <c r="D346" s="145"/>
      <c r="E346" s="146"/>
      <c r="F346" s="146"/>
      <c r="G346" s="146"/>
      <c r="H346" s="143"/>
      <c r="I346" s="143"/>
      <c r="J346" s="143"/>
      <c r="K346" s="143"/>
      <c r="L346" s="143"/>
      <c r="M346" s="143"/>
      <c r="N346" s="143"/>
      <c r="O346" s="143"/>
      <c r="P346" s="143"/>
    </row>
    <row r="347" spans="3:16" s="144" customFormat="1" ht="32.5" customHeight="1" x14ac:dyDescent="0.35">
      <c r="C347" s="145"/>
      <c r="D347" s="145"/>
      <c r="E347" s="146"/>
      <c r="F347" s="146"/>
      <c r="G347" s="146"/>
      <c r="H347" s="143"/>
      <c r="I347" s="143"/>
      <c r="J347" s="143"/>
      <c r="K347" s="143"/>
      <c r="L347" s="143"/>
      <c r="M347" s="143"/>
      <c r="N347" s="143"/>
      <c r="O347" s="143"/>
      <c r="P347" s="143"/>
    </row>
    <row r="348" spans="3:16" s="144" customFormat="1" ht="19.5" customHeight="1" x14ac:dyDescent="0.35">
      <c r="C348" s="145"/>
      <c r="D348" s="145"/>
      <c r="E348" s="146"/>
      <c r="F348" s="146"/>
      <c r="G348" s="146"/>
      <c r="H348" s="143"/>
      <c r="I348" s="143"/>
      <c r="J348" s="143"/>
      <c r="K348" s="143"/>
      <c r="L348" s="143"/>
      <c r="M348" s="143"/>
      <c r="N348" s="143"/>
      <c r="O348" s="143"/>
      <c r="P348" s="143"/>
    </row>
    <row r="349" spans="3:16" s="144" customFormat="1" ht="19.5" customHeight="1" x14ac:dyDescent="0.35">
      <c r="C349" s="145"/>
      <c r="D349" s="145"/>
      <c r="E349" s="146"/>
      <c r="F349" s="146"/>
      <c r="G349" s="146"/>
      <c r="H349" s="143"/>
      <c r="I349" s="143"/>
      <c r="J349" s="143"/>
      <c r="K349" s="143"/>
      <c r="L349" s="143"/>
      <c r="M349" s="143"/>
      <c r="N349" s="143"/>
      <c r="O349" s="143"/>
      <c r="P349" s="143"/>
    </row>
    <row r="350" spans="3:16" s="144" customFormat="1" ht="19.5" customHeight="1" x14ac:dyDescent="0.35">
      <c r="C350" s="145"/>
      <c r="D350" s="145"/>
      <c r="E350" s="146"/>
      <c r="F350" s="146"/>
      <c r="G350" s="146"/>
      <c r="H350" s="143"/>
      <c r="I350" s="143"/>
      <c r="J350" s="143"/>
      <c r="K350" s="143"/>
      <c r="L350" s="143"/>
      <c r="M350" s="143"/>
      <c r="N350" s="143"/>
      <c r="O350" s="143"/>
      <c r="P350" s="143"/>
    </row>
  </sheetData>
  <mergeCells count="2">
    <mergeCell ref="A1:G1"/>
    <mergeCell ref="H91:L91"/>
  </mergeCells>
  <pageMargins left="0.7" right="0.7" top="0.75" bottom="0.75" header="0.3" footer="0.3"/>
  <pageSetup scale="69" fitToHeight="0" orientation="landscape" r:id="rId1"/>
  <rowBreaks count="1" manualBreakCount="1">
    <brk id="145"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3830967BCE1BF4FB08FFD6383CED6A8" ma:contentTypeVersion="10" ma:contentTypeDescription="Create a new document." ma:contentTypeScope="" ma:versionID="635c7de045187e391333f273f8a911e0">
  <xsd:schema xmlns:xsd="http://www.w3.org/2001/XMLSchema" xmlns:xs="http://www.w3.org/2001/XMLSchema" xmlns:p="http://schemas.microsoft.com/office/2006/metadata/properties" xmlns:ns3="3c92a35f-ccdd-4e78-a14f-c35785e5bce5" targetNamespace="http://schemas.microsoft.com/office/2006/metadata/properties" ma:root="true" ma:fieldsID="1e72df8c1b3f5b34964167427727d67f" ns3:_="">
    <xsd:import namespace="3c92a35f-ccdd-4e78-a14f-c35785e5bce5"/>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92a35f-ccdd-4e78-a14f-c35785e5bc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1D3B382-5441-4FBC-BFB0-C9E1FA0EC137}">
  <ds:schemaRefs>
    <ds:schemaRef ds:uri="http://schemas.microsoft.com/office/2006/documentManagement/types"/>
    <ds:schemaRef ds:uri="3c92a35f-ccdd-4e78-a14f-c35785e5bce5"/>
    <ds:schemaRef ds:uri="http://purl.org/dc/terms/"/>
    <ds:schemaRef ds:uri="http://purl.org/dc/dcmitype/"/>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D6A1AC59-B85A-4D07-B2DD-9DDCCE6CE86A}">
  <ds:schemaRefs>
    <ds:schemaRef ds:uri="http://schemas.microsoft.com/sharepoint/v3/contenttype/forms"/>
  </ds:schemaRefs>
</ds:datastoreItem>
</file>

<file path=customXml/itemProps3.xml><?xml version="1.0" encoding="utf-8"?>
<ds:datastoreItem xmlns:ds="http://schemas.openxmlformats.org/officeDocument/2006/customXml" ds:itemID="{84553813-D1A3-49DC-86EC-25F595B1F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92a35f-ccdd-4e78-a14f-c35785e5bc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Cover</vt:lpstr>
      <vt:lpstr>Flyer 1</vt:lpstr>
      <vt:lpstr>Contents</vt:lpstr>
      <vt:lpstr>Flyer 2</vt:lpstr>
      <vt:lpstr>Notes to Tenderers</vt:lpstr>
      <vt:lpstr>Flyer 3</vt:lpstr>
      <vt:lpstr>Section 1 - Summary</vt:lpstr>
      <vt:lpstr>Section 2 - Summary </vt:lpstr>
      <vt:lpstr>BOQ</vt:lpstr>
      <vt:lpstr>Flyer 5</vt:lpstr>
      <vt:lpstr>Final Summary</vt:lpstr>
      <vt:lpstr>BOQ!Print_Area</vt:lpstr>
      <vt:lpstr>Cover!Print_Area</vt:lpstr>
      <vt:lpstr>'Final Summary'!Print_Area</vt:lpstr>
      <vt:lpstr>'Section 1 - Summary'!Print_Area</vt:lpstr>
      <vt:lpstr>'Section 2 - Summary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FAMILY ACCOUNT</dc:creator>
  <cp:keywords/>
  <dc:description/>
  <cp:lastModifiedBy>Nhlakanipho Biyase</cp:lastModifiedBy>
  <cp:revision/>
  <cp:lastPrinted>2026-01-29T07:51:42Z</cp:lastPrinted>
  <dcterms:created xsi:type="dcterms:W3CDTF">2022-02-27T14:02:59Z</dcterms:created>
  <dcterms:modified xsi:type="dcterms:W3CDTF">2026-01-29T07:52:07Z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0x01010073830967BCE1BF4FB08FFD6383CED6A8</vt:lpwstr>
  </property>
</Properties>
</file>